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9040" windowHeight="16440"/>
  </bookViews>
  <sheets>
    <sheet name="Аганское_ОГОС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Аганское_ОГОС!$A$5:$AD$16</definedName>
    <definedName name="Z_19866101_A495_434D_A38F_661A98ED67BD_.wvu.FilterData" localSheetId="0" hidden="1">Аганское_ОГОС!$A$5:$AD$16</definedName>
    <definedName name="Z_5D99366D_FCF5_4E0C_9C2A_34F5336FA5B4_.wvu.Cols" localSheetId="0" hidden="1">Аганское_ОГОС!$Z:$AC</definedName>
    <definedName name="Z_5D99366D_FCF5_4E0C_9C2A_34F5336FA5B4_.wvu.FilterData" localSheetId="0" hidden="1">Аганское_ОГОС!$A$5:$AD$16</definedName>
    <definedName name="Z_5D99366D_FCF5_4E0C_9C2A_34F5336FA5B4_.wvu.PrintTitles" localSheetId="0" hidden="1">Аганское_ОГОС!$4:$5</definedName>
    <definedName name="Z_D5E946EF_CBB6_490E_9523_7F9164925D43_.wvu.Cols" localSheetId="0" hidden="1">Аганское_ОГОС!$Z:$AC</definedName>
    <definedName name="Z_D5E946EF_CBB6_490E_9523_7F9164925D43_.wvu.FilterData" localSheetId="0" hidden="1">Аганское_ОГОС!$A$5:$AD$16</definedName>
    <definedName name="Z_D5E946EF_CBB6_490E_9523_7F9164925D43_.wvu.PrintTitles" localSheetId="0" hidden="1">Аганское_ОГОС!$4:$5</definedName>
    <definedName name="_xlnm.Print_Titles" localSheetId="0">Аганское_ОГОС!$4:$5</definedName>
    <definedName name="_xlnm.Print_Area" localSheetId="0">Аганское_ОГОС!$A$1:$R$18</definedName>
  </definedNames>
  <calcPr calcId="145621"/>
</workbook>
</file>

<file path=xl/calcChain.xml><?xml version="1.0" encoding="utf-8"?>
<calcChain xmlns="http://schemas.openxmlformats.org/spreadsheetml/2006/main">
  <c r="Q15" i="1" l="1"/>
  <c r="P15" i="1"/>
  <c r="Q14" i="1"/>
  <c r="P14" i="1"/>
  <c r="Q7" i="1"/>
  <c r="P7" i="1"/>
  <c r="A8" i="1" l="1"/>
  <c r="I11" i="1"/>
  <c r="I6" i="1"/>
  <c r="D7" i="1" l="1"/>
  <c r="A9" i="1" l="1"/>
  <c r="A10" i="1" s="1"/>
  <c r="A11" i="1" s="1"/>
  <c r="A12" i="1" s="1"/>
  <c r="A13" i="1" s="1"/>
  <c r="C15" i="1" l="1"/>
  <c r="D14" i="1"/>
</calcChain>
</file>

<file path=xl/sharedStrings.xml><?xml version="1.0" encoding="utf-8"?>
<sst xmlns="http://schemas.openxmlformats.org/spreadsheetml/2006/main" count="60" uniqueCount="39">
  <si>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</si>
  <si>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</si>
  <si>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</si>
  <si>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</si>
  <si>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</si>
  <si>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</si>
  <si>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</si>
  <si>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</si>
  <si>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</si>
  <si>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</si>
  <si>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</si>
  <si>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</si>
  <si>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</si>
  <si>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Коэф</t>
  </si>
  <si>
    <t>Рекомендуемый обьем закачки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</si>
  <si>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</si>
  <si>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</si>
  <si>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</si>
  <si>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Аганское</t>
  </si>
  <si>
    <t>-</t>
  </si>
  <si>
    <t>май</t>
  </si>
  <si>
    <t>ВПП 2013г ООС НПЦН-отриц-й эффект; ВПП 2012г ВУПАС-полож-й эффект</t>
  </si>
  <si>
    <t>АВ3</t>
  </si>
  <si>
    <t>654, 655, 2014, 1907, 581</t>
  </si>
  <si>
    <t>ОГОС</t>
  </si>
  <si>
    <t>Итого по АВ3</t>
  </si>
  <si>
    <t>БВ6</t>
  </si>
  <si>
    <t>10187, 65, 64, 695, 699, 62, 1321</t>
  </si>
  <si>
    <t>428, 534, 881, 573, 604, 603, 1303, 505, 1304</t>
  </si>
  <si>
    <t>Отриц-й эффект от ВПП   2012(ООС)-2013(ВУПАС)гг</t>
  </si>
  <si>
    <t>1517, 1548, 1549, 1518, 524, 506</t>
  </si>
  <si>
    <t>Полож-й эффект от ВПП 2013г ООС</t>
  </si>
  <si>
    <t>Отриц-й эффект от ВПП 2013г. ООС</t>
  </si>
  <si>
    <t>Итого по Б6</t>
  </si>
  <si>
    <t>Итого</t>
  </si>
  <si>
    <r>
      <t xml:space="preserve">Программа по проведению технологических операций по выравниванию профилей приемистости в нагнетательных скважинах 
 по технологии </t>
    </r>
    <r>
      <rPr>
        <b/>
        <sz val="18"/>
        <rFont val="Times New Roman"/>
        <family val="1"/>
        <charset val="204"/>
      </rPr>
      <t>ОГОС</t>
    </r>
    <r>
      <rPr>
        <sz val="18"/>
        <rFont val="Times New Roman"/>
        <family val="1"/>
        <charset val="204"/>
      </rPr>
      <t xml:space="preserve"> на Аганском месторождении "ОАО СН-МНГ" в 2015г</t>
    </r>
  </si>
  <si>
    <t>Приложение 1 к Форме 4.3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</si>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</sst>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"/>
      <name val="Arial Cyr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8" fillId="0" borderId="0"/>
    <xf numFmtId="0" fontId="2" fillId="0" borderId="0"/>
    <xf numFmtId="0" fontId="11" fillId="0" borderId="0"/>
    <xf numFmtId="0" fontId="8" fillId="0" borderId="0"/>
    <xf numFmtId="0" fontId="2" fillId="0" borderId="0"/>
    <xf numFmtId="0" fontId="12" fillId="0" borderId="0"/>
    <xf numFmtId="0" fontId="1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67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/>
    <xf numFmtId="0" fontId="4" fillId="2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5" fillId="0" borderId="0" xfId="0" applyFont="1" applyAlignment="1"/>
    <xf numFmtId="3" fontId="3" fillId="4" borderId="1" xfId="1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left" vertical="center"/>
    </xf>
  </cellXfs>
  <cellStyles count="30">
    <cellStyle name="Обычный" xfId="0" builtinId="0"/>
    <cellStyle name="Обычный 2" xfId="2"/>
    <cellStyle name="Обычный 2 2" xfId="3"/>
    <cellStyle name="Обычный 2 2 10" xfId="4"/>
    <cellStyle name="Обычный 2 2 2" xfId="5"/>
    <cellStyle name="Обычный 2 3" xfId="6"/>
    <cellStyle name="Обычный 2 4" xfId="7"/>
    <cellStyle name="Обычный 3" xfId="8"/>
    <cellStyle name="Обычный 3 2" xfId="9"/>
    <cellStyle name="Обычный 3 3" xfId="10"/>
    <cellStyle name="Обычный 3 3 2" xfId="11"/>
    <cellStyle name="Обычный 3 4" xfId="12"/>
    <cellStyle name="Обычный 4" xfId="13"/>
    <cellStyle name="Обычный 4 2" xfId="14"/>
    <cellStyle name="Обычный 4 3" xfId="15"/>
    <cellStyle name="Обычный 4 4" xfId="16"/>
    <cellStyle name="Обычный 4 4 2" xfId="17"/>
    <cellStyle name="Обычный 4 5" xfId="18"/>
    <cellStyle name="Обычный 5" xfId="19"/>
    <cellStyle name="Обычный 5 2" xfId="20"/>
    <cellStyle name="Обычный 5 3" xfId="21"/>
    <cellStyle name="Обычный 5 3 2" xfId="22"/>
    <cellStyle name="Обычный 6" xfId="23"/>
    <cellStyle name="Обычный 7" xfId="24"/>
    <cellStyle name="Обычный 7 2" xfId="25"/>
    <cellStyle name="Обычный 7 3" xfId="26"/>
    <cellStyle name="Обычный 8" xfId="27"/>
    <cellStyle name="Обычный 8 2" xfId="28"/>
    <cellStyle name="Обычный_Окончательная программа по ВПП АНГДУ сокр 12.03" xfId="1"/>
    <cellStyle name="Стиль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tabSelected="1" view="pageBreakPreview" zoomScale="80" zoomScaleNormal="55" zoomScaleSheetLayoutView="80" workbookViewId="0">
      <selection activeCell="E18" sqref="E18"/>
    </sheetView>
  </sheetViews>
  <sheetFormatPr defaultRowHeight="18.75" customHeight="1" x14ac:dyDescent="0.2"/>
  <cols>
    <col min="1" max="1" width="5.5703125" style="7" customWidth="1"/>
    <col min="2" max="2" width="19.7109375" style="7" customWidth="1"/>
    <col min="3" max="3" width="8.85546875" style="7" customWidth="1"/>
    <col min="4" max="4" width="9.85546875" style="7" customWidth="1"/>
    <col min="5" max="5" width="12.85546875" style="7" customWidth="1"/>
    <col min="6" max="6" width="8.28515625" style="7" customWidth="1"/>
    <col min="7" max="7" width="9.140625" style="7" customWidth="1"/>
    <col min="8" max="8" width="8.28515625" style="7" customWidth="1"/>
    <col min="9" max="9" width="10.140625" style="7" customWidth="1"/>
    <col min="10" max="11" width="13.7109375" style="45" customWidth="1"/>
    <col min="12" max="12" width="27.140625" style="45" customWidth="1"/>
    <col min="13" max="15" width="15.28515625" style="7" customWidth="1"/>
    <col min="16" max="18" width="18.7109375" style="7" customWidth="1"/>
    <col min="19" max="25" width="9.140625" style="7" customWidth="1"/>
    <col min="26" max="28" width="9.140625" style="7" hidden="1" customWidth="1"/>
    <col min="29" max="29" width="50.28515625" style="4" hidden="1" customWidth="1"/>
    <col min="30" max="16384" width="9.140625" style="7"/>
  </cols>
  <sheetData>
    <row r="1" spans="1:30" ht="18.75" customHeight="1" x14ac:dyDescent="0.2">
      <c r="M1" s="47"/>
      <c r="N1" s="65" t="s">
        <v>36</v>
      </c>
      <c r="O1" s="65"/>
      <c r="P1" s="65"/>
      <c r="Q1" s="65"/>
      <c r="R1" s="65"/>
    </row>
    <row r="2" spans="1:30" s="3" customFormat="1" ht="51.75" customHeight="1" x14ac:dyDescent="0.2">
      <c r="A2" s="60" t="s">
        <v>35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2"/>
      <c r="AC2" s="4"/>
    </row>
    <row r="3" spans="1:30" s="3" customFormat="1" ht="18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5"/>
      <c r="Q3" s="5"/>
      <c r="R3" s="5"/>
      <c r="AC3" s="4"/>
    </row>
    <row r="4" spans="1:30" ht="40.5" customHeight="1" x14ac:dyDescent="0.2">
      <c r="A4" s="56" t="s">
        <v>0</v>
      </c>
      <c r="B4" s="56" t="s">
        <v>1</v>
      </c>
      <c r="C4" s="56" t="s">
        <v>2</v>
      </c>
      <c r="D4" s="56" t="s">
        <v>3</v>
      </c>
      <c r="E4" s="56" t="s">
        <v>4</v>
      </c>
      <c r="F4" s="56" t="s">
        <v>5</v>
      </c>
      <c r="G4" s="56" t="s">
        <v>6</v>
      </c>
      <c r="H4" s="56" t="s">
        <v>7</v>
      </c>
      <c r="I4" s="56" t="s">
        <v>8</v>
      </c>
      <c r="J4" s="56" t="s">
        <v>9</v>
      </c>
      <c r="K4" s="56" t="s">
        <v>10</v>
      </c>
      <c r="L4" s="56" t="s">
        <v>11</v>
      </c>
      <c r="M4" s="56" t="s">
        <v>12</v>
      </c>
      <c r="N4" s="56" t="s">
        <v>13</v>
      </c>
      <c r="O4" s="56" t="s">
        <v>14</v>
      </c>
      <c r="P4" s="56" t="s">
        <v>16</v>
      </c>
      <c r="Q4" s="56" t="s">
        <v>17</v>
      </c>
      <c r="R4" s="56" t="s">
        <v>15</v>
      </c>
      <c r="S4" s="6"/>
      <c r="T4" s="6"/>
      <c r="U4" s="6"/>
      <c r="V4" s="6"/>
      <c r="W4" s="6"/>
      <c r="X4" s="6"/>
      <c r="Y4" s="6"/>
      <c r="Z4" s="6"/>
      <c r="AA4" s="6"/>
      <c r="AB4" s="6"/>
    </row>
    <row r="5" spans="1:30" ht="40.5" customHeight="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30" ht="45" customHeight="1" x14ac:dyDescent="0.2">
      <c r="A6" s="10">
        <v>1</v>
      </c>
      <c r="B6" s="8" t="s">
        <v>18</v>
      </c>
      <c r="C6" s="9">
        <v>2011</v>
      </c>
      <c r="D6" s="8">
        <v>81</v>
      </c>
      <c r="E6" s="8" t="s">
        <v>22</v>
      </c>
      <c r="F6" s="8">
        <v>175</v>
      </c>
      <c r="G6" s="8">
        <v>131</v>
      </c>
      <c r="H6" s="11"/>
      <c r="I6" s="8">
        <f>F6</f>
        <v>175</v>
      </c>
      <c r="J6" s="8">
        <v>12</v>
      </c>
      <c r="K6" s="8">
        <v>5</v>
      </c>
      <c r="L6" s="24" t="s">
        <v>23</v>
      </c>
      <c r="M6" s="11" t="s">
        <v>24</v>
      </c>
      <c r="N6" s="12">
        <v>1</v>
      </c>
      <c r="O6" s="11">
        <v>175</v>
      </c>
      <c r="P6" s="30">
        <v>67</v>
      </c>
      <c r="Q6" s="30">
        <v>375</v>
      </c>
      <c r="R6" s="29" t="s">
        <v>20</v>
      </c>
      <c r="S6" s="13"/>
      <c r="T6" s="13"/>
      <c r="U6" s="13"/>
      <c r="V6" s="13"/>
      <c r="W6" s="13"/>
      <c r="X6" s="13"/>
      <c r="Y6" s="13"/>
      <c r="Z6" s="13"/>
      <c r="AA6" s="13"/>
      <c r="AB6" s="13"/>
      <c r="AC6" s="23" t="s">
        <v>21</v>
      </c>
    </row>
    <row r="7" spans="1:30" s="28" customFormat="1" ht="31.5" customHeight="1" x14ac:dyDescent="0.2">
      <c r="A7" s="25"/>
      <c r="B7" s="16" t="s">
        <v>25</v>
      </c>
      <c r="C7" s="17"/>
      <c r="D7" s="16">
        <f>COUNT(A6)</f>
        <v>1</v>
      </c>
      <c r="E7" s="25"/>
      <c r="F7" s="25"/>
      <c r="G7" s="25"/>
      <c r="H7" s="25"/>
      <c r="I7" s="25"/>
      <c r="J7" s="51"/>
      <c r="K7" s="25"/>
      <c r="L7" s="26"/>
      <c r="M7" s="25"/>
      <c r="N7" s="25"/>
      <c r="O7" s="25"/>
      <c r="P7" s="19">
        <f>P6</f>
        <v>67</v>
      </c>
      <c r="Q7" s="19">
        <f>Q6</f>
        <v>375</v>
      </c>
      <c r="R7" s="27"/>
      <c r="S7" s="20"/>
      <c r="T7" s="20"/>
      <c r="U7" s="20"/>
      <c r="V7" s="20"/>
      <c r="W7" s="20"/>
      <c r="X7" s="20"/>
      <c r="Y7" s="20"/>
      <c r="Z7" s="20"/>
      <c r="AA7" s="20"/>
      <c r="AB7" s="20"/>
      <c r="AC7" s="21"/>
      <c r="AD7" s="22"/>
    </row>
    <row r="8" spans="1:30" s="15" customFormat="1" ht="49.5" customHeight="1" x14ac:dyDescent="0.2">
      <c r="A8" s="10">
        <f>A6+1</f>
        <v>2</v>
      </c>
      <c r="B8" s="8" t="s">
        <v>18</v>
      </c>
      <c r="C8" s="33">
        <v>47</v>
      </c>
      <c r="D8" s="11">
        <v>50</v>
      </c>
      <c r="E8" s="10" t="s">
        <v>26</v>
      </c>
      <c r="F8" s="11">
        <v>330</v>
      </c>
      <c r="G8" s="11">
        <v>94</v>
      </c>
      <c r="H8" s="11">
        <v>6</v>
      </c>
      <c r="I8" s="12">
        <v>400</v>
      </c>
      <c r="J8" s="56">
        <v>16</v>
      </c>
      <c r="K8" s="57">
        <v>7</v>
      </c>
      <c r="L8" s="57" t="s">
        <v>27</v>
      </c>
      <c r="M8" s="11" t="s">
        <v>24</v>
      </c>
      <c r="N8" s="12">
        <v>1</v>
      </c>
      <c r="O8" s="11">
        <v>400</v>
      </c>
      <c r="P8" s="59">
        <v>167</v>
      </c>
      <c r="Q8" s="59">
        <v>907</v>
      </c>
      <c r="R8" s="58" t="s">
        <v>20</v>
      </c>
      <c r="S8" s="31"/>
      <c r="T8" s="31"/>
      <c r="U8" s="31"/>
      <c r="V8" s="31"/>
      <c r="W8" s="31"/>
      <c r="X8" s="31"/>
      <c r="Y8" s="31"/>
      <c r="Z8" s="31"/>
      <c r="AA8" s="31"/>
      <c r="AB8" s="31"/>
      <c r="AC8" s="14"/>
    </row>
    <row r="9" spans="1:30" s="15" customFormat="1" ht="49.5" customHeight="1" x14ac:dyDescent="0.2">
      <c r="A9" s="10">
        <f t="shared" ref="A9:A13" si="0">A8+1</f>
        <v>3</v>
      </c>
      <c r="B9" s="8" t="s">
        <v>18</v>
      </c>
      <c r="C9" s="33">
        <v>694</v>
      </c>
      <c r="D9" s="11">
        <v>88</v>
      </c>
      <c r="E9" s="10" t="s">
        <v>26</v>
      </c>
      <c r="F9" s="11">
        <v>230</v>
      </c>
      <c r="G9" s="11">
        <v>113</v>
      </c>
      <c r="H9" s="11">
        <v>4</v>
      </c>
      <c r="I9" s="12">
        <v>300</v>
      </c>
      <c r="J9" s="56"/>
      <c r="K9" s="57"/>
      <c r="L9" s="57"/>
      <c r="M9" s="11" t="s">
        <v>24</v>
      </c>
      <c r="N9" s="12">
        <v>1</v>
      </c>
      <c r="O9" s="11">
        <v>300</v>
      </c>
      <c r="P9" s="59"/>
      <c r="Q9" s="59"/>
      <c r="R9" s="58"/>
      <c r="S9" s="31"/>
      <c r="T9" s="31"/>
      <c r="U9" s="31"/>
      <c r="V9" s="31"/>
      <c r="W9" s="31"/>
      <c r="X9" s="31"/>
      <c r="Y9" s="31"/>
      <c r="Z9" s="31"/>
      <c r="AA9" s="31"/>
      <c r="AB9" s="31"/>
      <c r="AC9" s="14"/>
    </row>
    <row r="10" spans="1:30" s="15" customFormat="1" ht="49.5" customHeight="1" x14ac:dyDescent="0.2">
      <c r="A10" s="10">
        <f t="shared" si="0"/>
        <v>4</v>
      </c>
      <c r="B10" s="8" t="s">
        <v>18</v>
      </c>
      <c r="C10" s="33">
        <v>492</v>
      </c>
      <c r="D10" s="11">
        <v>54</v>
      </c>
      <c r="E10" s="10" t="s">
        <v>26</v>
      </c>
      <c r="F10" s="11">
        <v>160</v>
      </c>
      <c r="G10" s="11">
        <v>99</v>
      </c>
      <c r="H10" s="11">
        <v>4</v>
      </c>
      <c r="I10" s="12">
        <v>300</v>
      </c>
      <c r="J10" s="56">
        <v>17</v>
      </c>
      <c r="K10" s="57">
        <v>9</v>
      </c>
      <c r="L10" s="57" t="s">
        <v>28</v>
      </c>
      <c r="M10" s="11" t="s">
        <v>24</v>
      </c>
      <c r="N10" s="12">
        <v>1</v>
      </c>
      <c r="O10" s="11">
        <v>300</v>
      </c>
      <c r="P10" s="59">
        <v>230</v>
      </c>
      <c r="Q10" s="59">
        <v>1207</v>
      </c>
      <c r="R10" s="58" t="s">
        <v>20</v>
      </c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14"/>
    </row>
    <row r="11" spans="1:30" s="15" customFormat="1" ht="49.5" customHeight="1" x14ac:dyDescent="0.2">
      <c r="A11" s="10">
        <f t="shared" si="0"/>
        <v>5</v>
      </c>
      <c r="B11" s="10" t="s">
        <v>18</v>
      </c>
      <c r="C11" s="9">
        <v>542</v>
      </c>
      <c r="D11" s="10">
        <v>47</v>
      </c>
      <c r="E11" s="10" t="s">
        <v>26</v>
      </c>
      <c r="F11" s="10">
        <v>140</v>
      </c>
      <c r="G11" s="10">
        <v>106</v>
      </c>
      <c r="H11" s="11" t="s">
        <v>19</v>
      </c>
      <c r="I11" s="8">
        <f>F11</f>
        <v>140</v>
      </c>
      <c r="J11" s="56"/>
      <c r="K11" s="57"/>
      <c r="L11" s="57"/>
      <c r="M11" s="11" t="s">
        <v>24</v>
      </c>
      <c r="N11" s="12">
        <v>1</v>
      </c>
      <c r="O11" s="11">
        <v>140</v>
      </c>
      <c r="P11" s="59"/>
      <c r="Q11" s="59"/>
      <c r="R11" s="5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14" t="s">
        <v>29</v>
      </c>
      <c r="AD11" s="32"/>
    </row>
    <row r="12" spans="1:30" s="15" customFormat="1" ht="49.5" customHeight="1" x14ac:dyDescent="0.2">
      <c r="A12" s="10">
        <f t="shared" si="0"/>
        <v>6</v>
      </c>
      <c r="B12" s="10" t="s">
        <v>18</v>
      </c>
      <c r="C12" s="9">
        <v>1714</v>
      </c>
      <c r="D12" s="10">
        <v>173</v>
      </c>
      <c r="E12" s="10" t="s">
        <v>26</v>
      </c>
      <c r="F12" s="10">
        <v>118</v>
      </c>
      <c r="G12" s="10">
        <v>85</v>
      </c>
      <c r="H12" s="11" t="s">
        <v>19</v>
      </c>
      <c r="I12" s="10">
        <v>120</v>
      </c>
      <c r="J12" s="63">
        <v>18</v>
      </c>
      <c r="K12" s="63">
        <v>6</v>
      </c>
      <c r="L12" s="64" t="s">
        <v>30</v>
      </c>
      <c r="M12" s="11" t="s">
        <v>24</v>
      </c>
      <c r="N12" s="12">
        <v>1</v>
      </c>
      <c r="O12" s="11">
        <v>120</v>
      </c>
      <c r="P12" s="61">
        <v>537</v>
      </c>
      <c r="Q12" s="61">
        <v>2768</v>
      </c>
      <c r="R12" s="58" t="s">
        <v>20</v>
      </c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14" t="s">
        <v>31</v>
      </c>
      <c r="AD12" s="32"/>
    </row>
    <row r="13" spans="1:30" s="15" customFormat="1" ht="49.5" customHeight="1" x14ac:dyDescent="0.2">
      <c r="A13" s="10">
        <f t="shared" si="0"/>
        <v>7</v>
      </c>
      <c r="B13" s="10" t="s">
        <v>18</v>
      </c>
      <c r="C13" s="9">
        <v>1542</v>
      </c>
      <c r="D13" s="10">
        <v>163</v>
      </c>
      <c r="E13" s="10" t="s">
        <v>26</v>
      </c>
      <c r="F13" s="10">
        <v>80</v>
      </c>
      <c r="G13" s="10">
        <v>75</v>
      </c>
      <c r="H13" s="11">
        <v>5</v>
      </c>
      <c r="I13" s="12">
        <v>200</v>
      </c>
      <c r="J13" s="63"/>
      <c r="K13" s="63"/>
      <c r="L13" s="64"/>
      <c r="M13" s="11" t="s">
        <v>24</v>
      </c>
      <c r="N13" s="12">
        <v>1</v>
      </c>
      <c r="O13" s="11">
        <v>200</v>
      </c>
      <c r="P13" s="61"/>
      <c r="Q13" s="61"/>
      <c r="R13" s="5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14" t="s">
        <v>32</v>
      </c>
      <c r="AD13" s="32"/>
    </row>
    <row r="14" spans="1:30" s="22" customFormat="1" ht="49.5" customHeight="1" x14ac:dyDescent="0.2">
      <c r="A14" s="16"/>
      <c r="B14" s="16" t="s">
        <v>33</v>
      </c>
      <c r="C14" s="17"/>
      <c r="D14" s="16">
        <f>COUNT(A8:A13)</f>
        <v>6</v>
      </c>
      <c r="E14" s="16"/>
      <c r="F14" s="16"/>
      <c r="G14" s="16"/>
      <c r="H14" s="18"/>
      <c r="I14" s="16"/>
      <c r="J14" s="50"/>
      <c r="K14" s="16"/>
      <c r="L14" s="17"/>
      <c r="M14" s="18"/>
      <c r="N14" s="18"/>
      <c r="O14" s="18"/>
      <c r="P14" s="54">
        <f>P8+P10+P12</f>
        <v>934</v>
      </c>
      <c r="Q14" s="54">
        <f>Q8+Q10+Q12</f>
        <v>4882</v>
      </c>
      <c r="R14" s="18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1"/>
    </row>
    <row r="15" spans="1:30" s="40" customFormat="1" ht="49.5" customHeight="1" x14ac:dyDescent="0.2">
      <c r="A15" s="46"/>
      <c r="B15" s="34" t="s">
        <v>34</v>
      </c>
      <c r="C15" s="35">
        <f>COUNT(A6:A14)</f>
        <v>7</v>
      </c>
      <c r="D15" s="34"/>
      <c r="E15" s="34"/>
      <c r="F15" s="34"/>
      <c r="G15" s="34"/>
      <c r="H15" s="36"/>
      <c r="I15" s="34"/>
      <c r="J15" s="34"/>
      <c r="K15" s="34"/>
      <c r="L15" s="34"/>
      <c r="M15" s="34"/>
      <c r="N15" s="34"/>
      <c r="O15" s="34"/>
      <c r="P15" s="55">
        <f>P7+P14</f>
        <v>1001</v>
      </c>
      <c r="Q15" s="55">
        <f>Q7+Q14</f>
        <v>5257</v>
      </c>
      <c r="R15" s="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9"/>
    </row>
    <row r="16" spans="1:30" s="44" customFormat="1" ht="35.25" customHeight="1" x14ac:dyDescent="0.2">
      <c r="A16" s="62"/>
      <c r="B16" s="62"/>
      <c r="C16" s="41"/>
      <c r="D16" s="42"/>
      <c r="E16" s="41"/>
      <c r="F16" s="32"/>
      <c r="G16" s="31"/>
      <c r="H16" s="43"/>
      <c r="I16" s="31"/>
      <c r="J16" s="42"/>
      <c r="K16" s="42"/>
      <c r="L16" s="42"/>
      <c r="M16" s="42"/>
      <c r="N16" s="42"/>
      <c r="O16" s="42"/>
      <c r="AC16" s="14"/>
    </row>
    <row r="17" spans="1:29" s="44" customFormat="1" ht="36" customHeight="1" x14ac:dyDescent="0.3">
      <c r="A17" s="66" t="s">
        <v>37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53"/>
      <c r="M17" s="53"/>
      <c r="N17" s="53"/>
      <c r="O17" s="53"/>
      <c r="P17" s="53"/>
      <c r="Q17" s="48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49"/>
      <c r="AC17" s="52"/>
    </row>
    <row r="18" spans="1:29" ht="33.75" customHeight="1" x14ac:dyDescent="0.2">
      <c r="B18" s="7" t="s">
        <v>38</v>
      </c>
    </row>
    <row r="19" spans="1:29" ht="49.5" customHeight="1" x14ac:dyDescent="0.2"/>
  </sheetData>
  <mergeCells count="40">
    <mergeCell ref="A17:K17"/>
    <mergeCell ref="N1:R1"/>
    <mergeCell ref="A2:Q2"/>
    <mergeCell ref="Q12:Q13"/>
    <mergeCell ref="A16:B16"/>
    <mergeCell ref="J12:J13"/>
    <mergeCell ref="K12:K13"/>
    <mergeCell ref="L12:L13"/>
    <mergeCell ref="R12:R13"/>
    <mergeCell ref="P12:P13"/>
    <mergeCell ref="Q8:Q9"/>
    <mergeCell ref="J10:J11"/>
    <mergeCell ref="K10:K11"/>
    <mergeCell ref="L10:L11"/>
    <mergeCell ref="R10:R11"/>
    <mergeCell ref="P10:P11"/>
    <mergeCell ref="Q10:Q11"/>
    <mergeCell ref="J8:J9"/>
    <mergeCell ref="K8:K9"/>
    <mergeCell ref="L8:L9"/>
    <mergeCell ref="R8:R9"/>
    <mergeCell ref="P8:P9"/>
    <mergeCell ref="Q4:Q5"/>
    <mergeCell ref="R4:R5"/>
    <mergeCell ref="P4:P5"/>
    <mergeCell ref="L4:L5"/>
    <mergeCell ref="M4:M5"/>
    <mergeCell ref="N4:N5"/>
    <mergeCell ref="O4:O5"/>
    <mergeCell ref="K4:K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rintOptions horizontalCentered="1"/>
  <pageMargins left="0" right="0" top="0" bottom="0" header="0" footer="0"/>
  <pageSetup paperSize="8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Аганское_ОГОС</vt:lpstr>
      <vt:lpstr>Аганское_ОГОС!Заголовки_для_печати</vt:lpstr>
      <vt:lpstr>Аганское_ОГОС!Область_печати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Наталья Васильевна Хромова</cp:lastModifiedBy>
  <cp:lastPrinted>2014-12-26T07:17:59Z</cp:lastPrinted>
  <dcterms:created xsi:type="dcterms:W3CDTF">2014-12-24T12:27:18Z</dcterms:created>
  <dcterms:modified xsi:type="dcterms:W3CDTF">2015-01-03T11:16:02Z</dcterms:modified>
</cp:coreProperties>
</file>