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Аганское_ВУПАС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Аганское_ВУПАС!$A$5:$AC$16</definedName>
    <definedName name="Z_19866101_A495_434D_A38F_661A98ED67BD_.wvu.FilterData" localSheetId="0" hidden="1">Аганское_ВУПАС!$A$5:$AC$16</definedName>
    <definedName name="Z_5D99366D_FCF5_4E0C_9C2A_34F5336FA5B4_.wvu.Cols" localSheetId="0" hidden="1">Аганское_ВУПАС!$Y:$AB</definedName>
    <definedName name="Z_5D99366D_FCF5_4E0C_9C2A_34F5336FA5B4_.wvu.FilterData" localSheetId="0" hidden="1">Аганское_ВУПАС!$A$5:$AC$16</definedName>
    <definedName name="Z_5D99366D_FCF5_4E0C_9C2A_34F5336FA5B4_.wvu.PrintTitles" localSheetId="0" hidden="1">Аганское_ВУПАС!$4:$5</definedName>
    <definedName name="Z_D5E946EF_CBB6_490E_9523_7F9164925D43_.wvu.Cols" localSheetId="0" hidden="1">Аганское_ВУПАС!$Y:$AB</definedName>
    <definedName name="Z_D5E946EF_CBB6_490E_9523_7F9164925D43_.wvu.FilterData" localSheetId="0" hidden="1">Аганское_ВУПАС!$A$5:$AC$16</definedName>
    <definedName name="Z_D5E946EF_CBB6_490E_9523_7F9164925D43_.wvu.PrintTitles" localSheetId="0" hidden="1">Аганское_ВУПАС!$4:$5</definedName>
    <definedName name="_xlnm.Print_Titles" localSheetId="0">Аганское_ВУПАС!$4:$5</definedName>
    <definedName name="_xlnm.Print_Area" localSheetId="0">Аганское_ВУПАС!$A$1:$Q$18</definedName>
  </definedNames>
  <calcPr calcId="145621"/>
</workbook>
</file>

<file path=xl/calcChain.xml><?xml version="1.0" encoding="utf-8"?>
<calcChain xmlns="http://schemas.openxmlformats.org/spreadsheetml/2006/main">
  <c r="P15" i="1" l="1"/>
  <c r="O15" i="1"/>
  <c r="P14" i="1"/>
  <c r="O14" i="1"/>
  <c r="P8" i="1"/>
  <c r="O8" i="1"/>
  <c r="I10" i="1" l="1"/>
  <c r="A7" i="1" l="1"/>
  <c r="A9" i="1" s="1"/>
  <c r="D8" i="1" l="1"/>
  <c r="A10" i="1" l="1"/>
  <c r="A11" i="1" s="1"/>
  <c r="A12" i="1" s="1"/>
  <c r="A13" i="1" s="1"/>
  <c r="D14" i="1" l="1"/>
  <c r="C15" i="1"/>
</calcChain>
</file>

<file path=xl/sharedStrings.xml><?xml version="1.0" encoding="utf-8"?>
<sst xmlns="http://schemas.openxmlformats.org/spreadsheetml/2006/main" count="58" uniqueCount="40">
  <si>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</si>
  <si>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</si>
  <si>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</si>
  <si>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</si>
  <si>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</si>
  <si>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</si>
  <si>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</si>
  <si>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</si>
  <si>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</si>
  <si>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</si>
  <si>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</si>
  <si>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</si>
  <si>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</si>
  <si>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Рекомендуемый обьем закачки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</si>
  <si>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</si>
  <si>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</si>
  <si>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</si>
  <si>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Аганское</t>
  </si>
  <si>
    <t>-</t>
  </si>
  <si>
    <t>май</t>
  </si>
  <si>
    <t>3АВ1</t>
  </si>
  <si>
    <t xml:space="preserve">350, 634, 70, 1621, 51, 1338, 436, 635, 571  </t>
  </si>
  <si>
    <t>ВУПАС</t>
  </si>
  <si>
    <t>иай</t>
  </si>
  <si>
    <t>ВПП 2013г ООС НПЦН-отриц-й эффект; ВПП 2012г ВУПАС-полож-й эффект</t>
  </si>
  <si>
    <t>Итого по 3АВ1</t>
  </si>
  <si>
    <t>223Б</t>
  </si>
  <si>
    <t>БВ 6</t>
  </si>
  <si>
    <t xml:space="preserve"> 208, 898, 569, 4, 361, 591, 1405,567, 1393, 1066, 758, 165, 204, 1080, 1096</t>
  </si>
  <si>
    <t xml:space="preserve">Отриц-й эффект от ВПП  (ВУПАС) 2013г. </t>
  </si>
  <si>
    <t>665Б</t>
  </si>
  <si>
    <t>БВ6</t>
  </si>
  <si>
    <t>Полож-й эффект от ВПП 2012г (НСК) ОГОС, отриц-й Эффект от ВПП 2013г ВУПАС</t>
  </si>
  <si>
    <t xml:space="preserve">681, 632, 688, 537, 490К, 88  </t>
  </si>
  <si>
    <t>Итого по Б6</t>
  </si>
  <si>
    <t>Итого</t>
  </si>
  <si>
    <r>
      <t xml:space="preserve">Программа по проведению технологических операций по выравниванию профилей приемистости в нагнетательных скважинах 
 по технологии </t>
    </r>
    <r>
      <rPr>
        <b/>
        <sz val="18"/>
        <rFont val="Times New Roman"/>
        <family val="1"/>
        <charset val="204"/>
      </rPr>
      <t>ВУПАС</t>
    </r>
    <r>
      <rPr>
        <sz val="18"/>
        <rFont val="Times New Roman"/>
        <family val="1"/>
        <charset val="204"/>
      </rPr>
      <t xml:space="preserve"> на Аганском месторождении "ОАО СН-МНГ" в 2015г</t>
    </r>
  </si>
  <si>
    <t>РУКОВОДИТЕЛЬ ПРЕДПРИЯТИЯ:</t>
  </si>
  <si>
    <t>М.П.</t>
  </si>
  <si>
    <t>Приложение 1 к Форме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</si>
</sst>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2" fillId="0" borderId="0"/>
    <xf numFmtId="0" fontId="11" fillId="0" borderId="0"/>
    <xf numFmtId="0" fontId="8" fillId="0" borderId="0"/>
    <xf numFmtId="0" fontId="2" fillId="0" borderId="0"/>
    <xf numFmtId="0" fontId="12" fillId="0" borderId="0"/>
    <xf numFmtId="0" fontId="1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59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3" fontId="3" fillId="4" borderId="1" xfId="1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30">
    <cellStyle name="Обычный" xfId="0" builtinId="0"/>
    <cellStyle name="Обычный 2" xfId="2"/>
    <cellStyle name="Обычный 2 2" xfId="3"/>
    <cellStyle name="Обычный 2 2 10" xfId="4"/>
    <cellStyle name="Обычный 2 2 2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4" xfId="13"/>
    <cellStyle name="Обычный 4 2" xfId="14"/>
    <cellStyle name="Обычный 4 3" xfId="15"/>
    <cellStyle name="Обычный 4 4" xfId="16"/>
    <cellStyle name="Обычный 4 4 2" xfId="17"/>
    <cellStyle name="Обычный 4 5" xfId="18"/>
    <cellStyle name="Обычный 5" xfId="19"/>
    <cellStyle name="Обычный 5 2" xfId="20"/>
    <cellStyle name="Обычный 5 3" xfId="21"/>
    <cellStyle name="Обычный 5 3 2" xfId="22"/>
    <cellStyle name="Обычный 6" xfId="23"/>
    <cellStyle name="Обычный 7" xfId="24"/>
    <cellStyle name="Обычный 7 2" xfId="25"/>
    <cellStyle name="Обычный 7 3" xfId="26"/>
    <cellStyle name="Обычный 8" xfId="27"/>
    <cellStyle name="Обычный 8 2" xfId="28"/>
    <cellStyle name="Обычный_Окончательная программа по ВПП АНГДУ сокр 12.03" xfId="1"/>
    <cellStyle name="Стиль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tabSelected="1" view="pageBreakPreview" zoomScale="80" zoomScaleNormal="55" zoomScaleSheetLayoutView="80" workbookViewId="0">
      <selection activeCell="L1" sqref="L1:Q1"/>
    </sheetView>
  </sheetViews>
  <sheetFormatPr defaultRowHeight="18.75" customHeight="1" x14ac:dyDescent="0.2"/>
  <cols>
    <col min="1" max="1" width="5.5703125" style="6" customWidth="1"/>
    <col min="2" max="2" width="19.7109375" style="6" customWidth="1"/>
    <col min="3" max="3" width="8.85546875" style="6" customWidth="1"/>
    <col min="4" max="4" width="9.85546875" style="6" customWidth="1"/>
    <col min="5" max="5" width="12.85546875" style="6" customWidth="1"/>
    <col min="6" max="6" width="8.28515625" style="6" customWidth="1"/>
    <col min="7" max="7" width="9.140625" style="6" customWidth="1"/>
    <col min="8" max="8" width="8.28515625" style="6" customWidth="1"/>
    <col min="9" max="9" width="10.140625" style="6" customWidth="1"/>
    <col min="10" max="11" width="13.7109375" style="45" customWidth="1"/>
    <col min="12" max="12" width="27.140625" style="45" customWidth="1"/>
    <col min="13" max="14" width="15.28515625" style="6" customWidth="1"/>
    <col min="15" max="17" width="18.7109375" style="6" customWidth="1"/>
    <col min="18" max="24" width="9.140625" style="6" customWidth="1"/>
    <col min="25" max="27" width="9.140625" style="6" hidden="1" customWidth="1"/>
    <col min="28" max="28" width="50.28515625" style="3" hidden="1" customWidth="1"/>
    <col min="29" max="16384" width="9.140625" style="6"/>
  </cols>
  <sheetData>
    <row r="1" spans="1:29" ht="18.75" customHeight="1" x14ac:dyDescent="0.2">
      <c r="L1" s="51" t="s">
        <v>39</v>
      </c>
      <c r="M1" s="51"/>
      <c r="N1" s="51"/>
      <c r="O1" s="51"/>
      <c r="P1" s="51"/>
      <c r="Q1" s="51"/>
    </row>
    <row r="2" spans="1:29" s="2" customFormat="1" ht="57.75" customHeight="1" x14ac:dyDescent="0.2">
      <c r="A2" s="52" t="s">
        <v>36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AB2" s="3"/>
    </row>
    <row r="3" spans="1:29" s="2" customFormat="1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"/>
      <c r="P3" s="4"/>
      <c r="Q3" s="4"/>
      <c r="AB3" s="3"/>
    </row>
    <row r="4" spans="1:29" ht="40.5" customHeight="1" x14ac:dyDescent="0.2">
      <c r="A4" s="50" t="s">
        <v>0</v>
      </c>
      <c r="B4" s="50" t="s">
        <v>1</v>
      </c>
      <c r="C4" s="50" t="s">
        <v>2</v>
      </c>
      <c r="D4" s="50" t="s">
        <v>3</v>
      </c>
      <c r="E4" s="50" t="s">
        <v>4</v>
      </c>
      <c r="F4" s="50" t="s">
        <v>5</v>
      </c>
      <c r="G4" s="50" t="s">
        <v>6</v>
      </c>
      <c r="H4" s="50" t="s">
        <v>7</v>
      </c>
      <c r="I4" s="50" t="s">
        <v>8</v>
      </c>
      <c r="J4" s="50" t="s">
        <v>9</v>
      </c>
      <c r="K4" s="50" t="s">
        <v>10</v>
      </c>
      <c r="L4" s="50" t="s">
        <v>11</v>
      </c>
      <c r="M4" s="50" t="s">
        <v>12</v>
      </c>
      <c r="N4" s="50" t="s">
        <v>13</v>
      </c>
      <c r="O4" s="50" t="s">
        <v>15</v>
      </c>
      <c r="P4" s="50" t="s">
        <v>16</v>
      </c>
      <c r="Q4" s="50" t="s">
        <v>14</v>
      </c>
      <c r="R4" s="5"/>
      <c r="S4" s="5"/>
      <c r="T4" s="5"/>
      <c r="U4" s="5"/>
      <c r="V4" s="5"/>
      <c r="W4" s="5"/>
      <c r="X4" s="5"/>
      <c r="Y4" s="5"/>
      <c r="Z4" s="5"/>
      <c r="AA4" s="5"/>
    </row>
    <row r="5" spans="1:29" ht="40.5" customHeight="1" x14ac:dyDescent="0.2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9" ht="49.5" customHeight="1" x14ac:dyDescent="0.2">
      <c r="A6" s="9">
        <v>1</v>
      </c>
      <c r="B6" s="7" t="s">
        <v>17</v>
      </c>
      <c r="C6" s="8">
        <v>352</v>
      </c>
      <c r="D6" s="7">
        <v>7</v>
      </c>
      <c r="E6" s="7" t="s">
        <v>20</v>
      </c>
      <c r="F6" s="7">
        <v>130</v>
      </c>
      <c r="G6" s="7">
        <v>66</v>
      </c>
      <c r="H6" s="11">
        <v>4</v>
      </c>
      <c r="I6" s="31">
        <v>200</v>
      </c>
      <c r="J6" s="54">
        <v>11</v>
      </c>
      <c r="K6" s="54">
        <v>9</v>
      </c>
      <c r="L6" s="58" t="s">
        <v>21</v>
      </c>
      <c r="M6" s="10" t="s">
        <v>22</v>
      </c>
      <c r="N6" s="10">
        <v>200</v>
      </c>
      <c r="O6" s="54">
        <v>238</v>
      </c>
      <c r="P6" s="54">
        <v>1229</v>
      </c>
      <c r="Q6" s="56" t="s">
        <v>23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23" t="s">
        <v>24</v>
      </c>
    </row>
    <row r="7" spans="1:29" ht="49.5" customHeight="1" x14ac:dyDescent="0.2">
      <c r="A7" s="9">
        <f>A6+1</f>
        <v>2</v>
      </c>
      <c r="B7" s="7" t="s">
        <v>17</v>
      </c>
      <c r="C7" s="8">
        <v>636</v>
      </c>
      <c r="D7" s="7">
        <v>72</v>
      </c>
      <c r="E7" s="7" t="s">
        <v>20</v>
      </c>
      <c r="F7" s="7">
        <v>105</v>
      </c>
      <c r="G7" s="7">
        <v>48</v>
      </c>
      <c r="H7" s="11">
        <v>5</v>
      </c>
      <c r="I7" s="31">
        <v>150</v>
      </c>
      <c r="J7" s="54"/>
      <c r="K7" s="54"/>
      <c r="L7" s="58"/>
      <c r="M7" s="10" t="s">
        <v>22</v>
      </c>
      <c r="N7" s="10">
        <v>150</v>
      </c>
      <c r="O7" s="54"/>
      <c r="P7" s="54"/>
      <c r="Q7" s="56"/>
      <c r="R7" s="12"/>
      <c r="S7" s="12"/>
      <c r="T7" s="12"/>
      <c r="U7" s="12"/>
      <c r="V7" s="12"/>
      <c r="W7" s="12"/>
      <c r="X7" s="12"/>
      <c r="Y7" s="12"/>
      <c r="Z7" s="12"/>
      <c r="AA7" s="12"/>
      <c r="AB7" s="23" t="s">
        <v>24</v>
      </c>
    </row>
    <row r="8" spans="1:29" s="27" customFormat="1" ht="49.5" customHeight="1" x14ac:dyDescent="0.2">
      <c r="A8" s="24"/>
      <c r="B8" s="15" t="s">
        <v>25</v>
      </c>
      <c r="C8" s="16"/>
      <c r="D8" s="15">
        <f>COUNT(A6:A7)</f>
        <v>2</v>
      </c>
      <c r="E8" s="24"/>
      <c r="F8" s="24"/>
      <c r="G8" s="24"/>
      <c r="H8" s="24"/>
      <c r="I8" s="24"/>
      <c r="J8" s="7"/>
      <c r="K8" s="24"/>
      <c r="L8" s="25"/>
      <c r="M8" s="24"/>
      <c r="N8" s="24"/>
      <c r="O8" s="19">
        <f>O6</f>
        <v>238</v>
      </c>
      <c r="P8" s="19">
        <f>P6</f>
        <v>1229</v>
      </c>
      <c r="Q8" s="26"/>
      <c r="R8" s="20"/>
      <c r="S8" s="20"/>
      <c r="T8" s="20"/>
      <c r="U8" s="20"/>
      <c r="V8" s="20"/>
      <c r="W8" s="20"/>
      <c r="X8" s="20"/>
      <c r="Y8" s="20"/>
      <c r="Z8" s="20"/>
      <c r="AA8" s="20"/>
      <c r="AB8" s="21"/>
      <c r="AC8" s="22"/>
    </row>
    <row r="9" spans="1:29" s="14" customFormat="1" ht="49.5" customHeight="1" x14ac:dyDescent="0.2">
      <c r="A9" s="9">
        <f>A7+1</f>
        <v>3</v>
      </c>
      <c r="B9" s="9" t="s">
        <v>17</v>
      </c>
      <c r="C9" s="8" t="s">
        <v>26</v>
      </c>
      <c r="D9" s="9">
        <v>32</v>
      </c>
      <c r="E9" s="9" t="s">
        <v>27</v>
      </c>
      <c r="F9" s="9">
        <v>220</v>
      </c>
      <c r="G9" s="9">
        <v>104</v>
      </c>
      <c r="H9" s="10">
        <v>8</v>
      </c>
      <c r="I9" s="31">
        <v>250</v>
      </c>
      <c r="J9" s="50">
        <v>13</v>
      </c>
      <c r="K9" s="55">
        <v>15</v>
      </c>
      <c r="L9" s="55" t="s">
        <v>28</v>
      </c>
      <c r="M9" s="10" t="s">
        <v>22</v>
      </c>
      <c r="N9" s="10">
        <v>250</v>
      </c>
      <c r="O9" s="57">
        <v>736</v>
      </c>
      <c r="P9" s="57">
        <v>3791</v>
      </c>
      <c r="Q9" s="56" t="s">
        <v>19</v>
      </c>
      <c r="R9" s="29"/>
      <c r="S9" s="29"/>
      <c r="T9" s="29"/>
      <c r="U9" s="29"/>
      <c r="V9" s="29"/>
      <c r="W9" s="29"/>
      <c r="X9" s="29"/>
      <c r="Y9" s="29"/>
      <c r="Z9" s="29"/>
      <c r="AA9" s="29"/>
      <c r="AB9" s="13" t="s">
        <v>29</v>
      </c>
      <c r="AC9" s="30"/>
    </row>
    <row r="10" spans="1:29" s="14" customFormat="1" ht="49.5" customHeight="1" x14ac:dyDescent="0.2">
      <c r="A10" s="9">
        <f>A9+1</f>
        <v>4</v>
      </c>
      <c r="B10" s="9" t="s">
        <v>17</v>
      </c>
      <c r="C10" s="8" t="s">
        <v>30</v>
      </c>
      <c r="D10" s="9">
        <v>94</v>
      </c>
      <c r="E10" s="9" t="s">
        <v>31</v>
      </c>
      <c r="F10" s="9">
        <v>265</v>
      </c>
      <c r="G10" s="9">
        <v>138</v>
      </c>
      <c r="H10" s="10" t="s">
        <v>18</v>
      </c>
      <c r="I10" s="7">
        <f>F10</f>
        <v>265</v>
      </c>
      <c r="J10" s="50"/>
      <c r="K10" s="55"/>
      <c r="L10" s="55"/>
      <c r="M10" s="10" t="s">
        <v>22</v>
      </c>
      <c r="N10" s="10">
        <v>265</v>
      </c>
      <c r="O10" s="57"/>
      <c r="P10" s="57"/>
      <c r="Q10" s="56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13"/>
      <c r="AC10" s="30"/>
    </row>
    <row r="11" spans="1:29" s="14" customFormat="1" ht="49.5" customHeight="1" x14ac:dyDescent="0.2">
      <c r="A11" s="9">
        <f>A10+1</f>
        <v>5</v>
      </c>
      <c r="B11" s="9" t="s">
        <v>17</v>
      </c>
      <c r="C11" s="8">
        <v>219</v>
      </c>
      <c r="D11" s="9">
        <v>30</v>
      </c>
      <c r="E11" s="9" t="s">
        <v>31</v>
      </c>
      <c r="F11" s="9">
        <v>180</v>
      </c>
      <c r="G11" s="9">
        <v>133</v>
      </c>
      <c r="H11" s="10">
        <v>5</v>
      </c>
      <c r="I11" s="31">
        <v>230</v>
      </c>
      <c r="J11" s="50"/>
      <c r="K11" s="55"/>
      <c r="L11" s="55"/>
      <c r="M11" s="10" t="s">
        <v>22</v>
      </c>
      <c r="N11" s="10">
        <v>230</v>
      </c>
      <c r="O11" s="57"/>
      <c r="P11" s="57"/>
      <c r="Q11" s="56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3" t="s">
        <v>32</v>
      </c>
      <c r="AC11" s="30"/>
    </row>
    <row r="12" spans="1:29" s="14" customFormat="1" ht="49.5" customHeight="1" x14ac:dyDescent="0.2">
      <c r="A12" s="9">
        <f t="shared" ref="A12:A13" si="0">A11+1</f>
        <v>6</v>
      </c>
      <c r="B12" s="9" t="s">
        <v>17</v>
      </c>
      <c r="C12" s="8">
        <v>929</v>
      </c>
      <c r="D12" s="9">
        <v>87</v>
      </c>
      <c r="E12" s="9" t="s">
        <v>31</v>
      </c>
      <c r="F12" s="9">
        <v>130</v>
      </c>
      <c r="G12" s="9">
        <v>80</v>
      </c>
      <c r="H12" s="10">
        <v>6</v>
      </c>
      <c r="I12" s="31">
        <v>170</v>
      </c>
      <c r="J12" s="50"/>
      <c r="K12" s="55"/>
      <c r="L12" s="55"/>
      <c r="M12" s="10" t="s">
        <v>22</v>
      </c>
      <c r="N12" s="10">
        <v>170</v>
      </c>
      <c r="O12" s="57"/>
      <c r="P12" s="57"/>
      <c r="Q12" s="56"/>
    </row>
    <row r="13" spans="1:29" s="14" customFormat="1" ht="49.5" customHeight="1" x14ac:dyDescent="0.2">
      <c r="A13" s="9">
        <f t="shared" si="0"/>
        <v>7</v>
      </c>
      <c r="B13" s="7" t="s">
        <v>17</v>
      </c>
      <c r="C13" s="32">
        <v>90</v>
      </c>
      <c r="D13" s="10">
        <v>13</v>
      </c>
      <c r="E13" s="9" t="s">
        <v>31</v>
      </c>
      <c r="F13" s="10">
        <v>190</v>
      </c>
      <c r="G13" s="10">
        <v>113</v>
      </c>
      <c r="H13" s="10">
        <v>8</v>
      </c>
      <c r="I13" s="31">
        <v>250</v>
      </c>
      <c r="J13" s="11">
        <v>14</v>
      </c>
      <c r="K13" s="10">
        <v>6</v>
      </c>
      <c r="L13" s="10" t="s">
        <v>33</v>
      </c>
      <c r="M13" s="10" t="s">
        <v>22</v>
      </c>
      <c r="N13" s="10">
        <v>250</v>
      </c>
      <c r="O13" s="33">
        <v>252</v>
      </c>
      <c r="P13" s="33">
        <v>1298</v>
      </c>
      <c r="Q13" s="28" t="s">
        <v>19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13"/>
    </row>
    <row r="14" spans="1:29" s="22" customFormat="1" ht="49.5" customHeight="1" x14ac:dyDescent="0.2">
      <c r="A14" s="15"/>
      <c r="B14" s="15" t="s">
        <v>34</v>
      </c>
      <c r="C14" s="16"/>
      <c r="D14" s="15">
        <f>COUNT(A9:A13)</f>
        <v>5</v>
      </c>
      <c r="E14" s="15"/>
      <c r="F14" s="15"/>
      <c r="G14" s="15"/>
      <c r="H14" s="17"/>
      <c r="I14" s="15"/>
      <c r="J14" s="18"/>
      <c r="K14" s="15"/>
      <c r="L14" s="16"/>
      <c r="M14" s="17"/>
      <c r="N14" s="17"/>
      <c r="O14" s="47">
        <f>O9+O13</f>
        <v>988</v>
      </c>
      <c r="P14" s="47">
        <f>P9+P13</f>
        <v>5089</v>
      </c>
      <c r="Q14" s="17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1"/>
    </row>
    <row r="15" spans="1:29" s="40" customFormat="1" ht="49.5" customHeight="1" x14ac:dyDescent="0.2">
      <c r="A15" s="46"/>
      <c r="B15" s="34" t="s">
        <v>35</v>
      </c>
      <c r="C15" s="35">
        <f>COUNT(A6:A14)</f>
        <v>7</v>
      </c>
      <c r="D15" s="34"/>
      <c r="E15" s="34"/>
      <c r="F15" s="34"/>
      <c r="G15" s="34"/>
      <c r="H15" s="36"/>
      <c r="I15" s="34"/>
      <c r="J15" s="34"/>
      <c r="K15" s="34"/>
      <c r="L15" s="34"/>
      <c r="M15" s="34"/>
      <c r="N15" s="34"/>
      <c r="O15" s="48">
        <f>O8+O14</f>
        <v>1226</v>
      </c>
      <c r="P15" s="48">
        <f>P8+P14</f>
        <v>6318</v>
      </c>
      <c r="Q15" s="37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9"/>
    </row>
    <row r="16" spans="1:29" s="44" customFormat="1" ht="30.75" customHeight="1" x14ac:dyDescent="0.2">
      <c r="A16" s="53"/>
      <c r="B16" s="53"/>
      <c r="C16" s="41"/>
      <c r="D16" s="42"/>
      <c r="E16" s="41"/>
      <c r="F16" s="30"/>
      <c r="G16" s="29"/>
      <c r="H16" s="43"/>
      <c r="I16" s="29"/>
      <c r="J16" s="42"/>
      <c r="K16" s="42"/>
      <c r="L16" s="42"/>
      <c r="M16" s="42"/>
      <c r="N16" s="42"/>
      <c r="AB16" s="13"/>
    </row>
    <row r="17" spans="1:12" ht="28.5" customHeight="1" x14ac:dyDescent="0.2">
      <c r="A17" s="49" t="s">
        <v>37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</row>
    <row r="18" spans="1:12" ht="33.75" customHeight="1" x14ac:dyDescent="0.2">
      <c r="B18" s="6" t="s">
        <v>38</v>
      </c>
    </row>
  </sheetData>
  <mergeCells count="33">
    <mergeCell ref="L1:Q1"/>
    <mergeCell ref="A2:Q2"/>
    <mergeCell ref="A16:B16"/>
    <mergeCell ref="P6:P7"/>
    <mergeCell ref="J9:J12"/>
    <mergeCell ref="K9:K12"/>
    <mergeCell ref="L9:L12"/>
    <mergeCell ref="Q9:Q12"/>
    <mergeCell ref="O9:O12"/>
    <mergeCell ref="P9:P12"/>
    <mergeCell ref="J6:J7"/>
    <mergeCell ref="K6:K7"/>
    <mergeCell ref="L6:L7"/>
    <mergeCell ref="Q6:Q7"/>
    <mergeCell ref="O6:O7"/>
    <mergeCell ref="P4:P5"/>
    <mergeCell ref="Q4:Q5"/>
    <mergeCell ref="O4:O5"/>
    <mergeCell ref="L4:L5"/>
    <mergeCell ref="M4:M5"/>
    <mergeCell ref="N4:N5"/>
    <mergeCell ref="A17:L17"/>
    <mergeCell ref="K4:K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rintOptions horizontalCentered="1"/>
  <pageMargins left="0" right="0" top="0" bottom="0" header="0" footer="0"/>
  <pageSetup paperSize="8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Аганское_ВУПАС</vt:lpstr>
      <vt:lpstr>Аганское_ВУПАС!Заголовки_для_печати</vt:lpstr>
      <vt:lpstr>Аганское_ВУПАС!Область_печати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2014-12-26T07:16:23Z</cp:lastPrinted>
  <dcterms:created xsi:type="dcterms:W3CDTF">2014-12-24T12:04:42Z</dcterms:created>
  <dcterms:modified xsi:type="dcterms:W3CDTF">2015-01-03T11:15:10Z</dcterms:modified>
</cp:coreProperties>
</file>