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0" windowHeight="12840"/>
  </bookViews>
  <sheets>
    <sheet name="Лист1 (2)" sheetId="2" r:id="rId1"/>
    <sheet name="Лист1" sheetId="1" r:id="rId2"/>
  </sheets>
  <definedNames>
    <definedName name="_xlnm.Print_Area" localSheetId="1">Лист1!$A$1:$L$86</definedName>
    <definedName name="_xlnm.Print_Area" localSheetId="0">'Лист1 (2)'!$A$1:$J$80</definedName>
  </definedNames>
  <calcPr calcId="145621"/>
</workbook>
</file>

<file path=xl/calcChain.xml><?xml version="1.0" encoding="utf-8"?>
<calcChain xmlns="http://schemas.openxmlformats.org/spreadsheetml/2006/main">
  <c r="H39" i="1" l="1"/>
  <c r="H38" i="1"/>
  <c r="H37" i="1"/>
  <c r="H36" i="1"/>
  <c r="H35" i="1"/>
  <c r="H34" i="1"/>
  <c r="H33" i="1"/>
  <c r="H32" i="1"/>
  <c r="H31" i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D32" i="1" l="1"/>
  <c r="D33" i="1"/>
  <c r="D34" i="1"/>
  <c r="D35" i="1"/>
  <c r="D36" i="1"/>
  <c r="D37" i="1"/>
  <c r="D38" i="1"/>
  <c r="D39" i="1"/>
  <c r="D31" i="1"/>
  <c r="H15" i="1" l="1"/>
  <c r="J15" i="1" s="1"/>
  <c r="H16" i="1"/>
  <c r="J16" i="1" s="1"/>
  <c r="H11" i="1" l="1"/>
  <c r="H12" i="1"/>
  <c r="H13" i="1"/>
  <c r="H14" i="1"/>
  <c r="H10" i="1"/>
  <c r="J11" i="1" l="1"/>
  <c r="J12" i="1"/>
  <c r="J13" i="1"/>
  <c r="J14" i="1"/>
  <c r="J10" i="1"/>
</calcChain>
</file>

<file path=xl/sharedStrings.xml><?xml version="1.0" encoding="utf-8"?>
<sst xmlns="http://schemas.openxmlformats.org/spreadsheetml/2006/main" count="225" uniqueCount="102">
  <si>
    <t>Глубина спуска УЭЦН, м</t>
  </si>
  <si>
    <t>Время,ч спуск</t>
  </si>
  <si>
    <t>Время,ч М/Д ЭЦН</t>
  </si>
  <si>
    <t>Время,ч М/Д АПРС</t>
  </si>
  <si>
    <t>Переукладка</t>
  </si>
  <si>
    <t>ПЗР</t>
  </si>
  <si>
    <t>Штрафы за простои бригад ПРС</t>
  </si>
  <si>
    <t>Кол-во часов простоев, ч</t>
  </si>
  <si>
    <t>…N</t>
  </si>
  <si>
    <t>N - количество простоев</t>
  </si>
  <si>
    <t>N*5600*2</t>
  </si>
  <si>
    <t>N*4800*2</t>
  </si>
  <si>
    <t>Штрафы за простои бригад КРС</t>
  </si>
  <si>
    <t>Перечень нарушений для предъявления штрафов подрядным организациям</t>
  </si>
  <si>
    <t>по сервисному обслуживанию и ремонту УЭЦН</t>
  </si>
  <si>
    <t>1.</t>
  </si>
  <si>
    <t>2.</t>
  </si>
  <si>
    <t>3.</t>
  </si>
  <si>
    <t>Шкала штрафов за отказы по вине сервисных организаций ЭПУ в зависимости от глубины спуска (ПРС)</t>
  </si>
  <si>
    <t>Шкала штрафов за отказы по вине сервисных организаций ЭПУ в зависимости от глубины спуска (КРС)</t>
  </si>
  <si>
    <t>Размер штрафа за допущение технического инцидента на скважине</t>
  </si>
  <si>
    <t>№ п.п.</t>
  </si>
  <si>
    <t>Наименование вида ремонта</t>
  </si>
  <si>
    <t>Ликвидация аварии с погружным оборудованием</t>
  </si>
  <si>
    <t>4.</t>
  </si>
  <si>
    <t>5.</t>
  </si>
  <si>
    <t>Размеры штрафов за утрату оборудования</t>
  </si>
  <si>
    <t>Наименование оборудования</t>
  </si>
  <si>
    <t>Погружной кабель 3*10</t>
  </si>
  <si>
    <t>Погружной кабель 3*16</t>
  </si>
  <si>
    <t>Погружной кабель 3*25</t>
  </si>
  <si>
    <t>Погружной кабель3*35</t>
  </si>
  <si>
    <t>ЭЦН 5 габарит</t>
  </si>
  <si>
    <t>ЭЦН 5А габарит</t>
  </si>
  <si>
    <t>ЭЦН 6 габарит</t>
  </si>
  <si>
    <t>ПЭД (103 мм)</t>
  </si>
  <si>
    <t>ПЭД (117 мм)</t>
  </si>
  <si>
    <t>ПЭД (130 мм)</t>
  </si>
  <si>
    <t>Гидрозащита</t>
  </si>
  <si>
    <t>НКТ 60</t>
  </si>
  <si>
    <t>НКТ 73 (5,5 мм)</t>
  </si>
  <si>
    <t>НКТ 73 (7,0 мм)</t>
  </si>
  <si>
    <t>НКТ 89</t>
  </si>
  <si>
    <t>НКТ 102</t>
  </si>
  <si>
    <t>Пакер</t>
  </si>
  <si>
    <t>Фильтр щелевой  (5 габарит)</t>
  </si>
  <si>
    <t>Фильтр щелевой  (5А габарит)</t>
  </si>
  <si>
    <t>Газосепаратор (5 габарит)</t>
  </si>
  <si>
    <t>Газосепаратор (5А габарит)</t>
  </si>
  <si>
    <t>Погружной кабель 3*16 термост.</t>
  </si>
  <si>
    <t>СУ</t>
  </si>
  <si>
    <t>ТМПН</t>
  </si>
  <si>
    <t>м</t>
  </si>
  <si>
    <t>секция</t>
  </si>
  <si>
    <t>Остаточная стоимость + стоимость м/лома</t>
  </si>
  <si>
    <t>В случае утраты оборудования не указанного в данном перечне, величина штрафа за утраченное оборудование определяется как разница между среднерыночной стоимостью  и среднерыночной стоимостью МПЗ б/у единицы оборудования</t>
  </si>
  <si>
    <t>Время,ч подъем</t>
  </si>
  <si>
    <t>Штраф, тыс. руб.</t>
  </si>
  <si>
    <t>Размер штрафа, руб.</t>
  </si>
  <si>
    <t>Штраф за допущение технического инцидента на скважине, руб.</t>
  </si>
  <si>
    <t>Ед. из</t>
  </si>
  <si>
    <t>Штраф за единицу утраченного оборудования, руб.</t>
  </si>
  <si>
    <t>шт.</t>
  </si>
  <si>
    <t>м.</t>
  </si>
  <si>
    <t>к Договору № _____________________</t>
  </si>
  <si>
    <t xml:space="preserve">            от________________________</t>
  </si>
  <si>
    <t>Приложение № ______________________</t>
  </si>
  <si>
    <t>ЗАКАЗЧИК:</t>
  </si>
  <si>
    <t>ОАО «СН-МНГ»</t>
  </si>
  <si>
    <t>(должность)</t>
  </si>
  <si>
    <t xml:space="preserve">  (Ф.И.О.)</t>
  </si>
  <si>
    <t xml:space="preserve">          (подпись)</t>
  </si>
  <si>
    <t xml:space="preserve">         М.П.</t>
  </si>
  <si>
    <t>ИСПОЛНИТЕЛЬ:</t>
  </si>
  <si>
    <r>
      <t xml:space="preserve">               </t>
    </r>
    <r>
      <rPr>
        <i/>
        <sz val="12"/>
        <color rgb="FFBFBFBF"/>
        <rFont val="Times New Roman"/>
        <family val="1"/>
        <charset val="204"/>
      </rPr>
      <t>(наименование)</t>
    </r>
  </si>
  <si>
    <t xml:space="preserve">            М.П.</t>
  </si>
  <si>
    <t>бригада ПРС</t>
  </si>
  <si>
    <t>бригада КРС</t>
  </si>
  <si>
    <t>В случае утраты оборудования и материалов не указанного в данном перечне, величина штрафа за утраченное оборудование определяется как разница между среднерыночной стоимостью  и среднерыночной стоимостью МПЗ б/у единицы оборудования</t>
  </si>
  <si>
    <t>СУ мощность 400 А</t>
  </si>
  <si>
    <t>СУ мощность 630 А</t>
  </si>
  <si>
    <t>СУ мощность 800 А</t>
  </si>
  <si>
    <t>СУ мощность 1000 А</t>
  </si>
  <si>
    <t>СУ мощность 250 А</t>
  </si>
  <si>
    <t>СУ мощность более 1000 А</t>
  </si>
  <si>
    <t>ТМПН-100</t>
  </si>
  <si>
    <t>ТМПН-160</t>
  </si>
  <si>
    <t>ТМПН-200</t>
  </si>
  <si>
    <t>ТМПН-250</t>
  </si>
  <si>
    <t>ТМПН-400</t>
  </si>
  <si>
    <t>ТМПН-630</t>
  </si>
  <si>
    <t>ТМПН-1000</t>
  </si>
  <si>
    <t>ТМСП</t>
  </si>
  <si>
    <t>ТМСН</t>
  </si>
  <si>
    <t>Глубина спуска ЭПО, м.</t>
  </si>
  <si>
    <t>*</t>
  </si>
  <si>
    <t>Размер штрафа определен с учетом убытков понесенных Заказчиком в результате некачественно/ненадлежаще выполненных Работах Исполнителем</t>
  </si>
  <si>
    <t>при выполнении работ по восстановлению покрытий ПЭД и обработке от коррозии</t>
  </si>
  <si>
    <t>Отказ ЭПО по вине подрядной организации. Шкала штрафов за отказы в зависимости от глубины спуска ЭПО:*</t>
  </si>
  <si>
    <t>Технический инцидент на скважине*</t>
  </si>
  <si>
    <t>Утрата оборудования*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</si>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</sst>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BFBFBF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Border="1" applyAlignment="1"/>
    <xf numFmtId="0" fontId="3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3" fontId="10" fillId="0" borderId="0" xfId="0" applyNumberFormat="1" applyFont="1" applyFill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7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164" fontId="1" fillId="2" borderId="2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right"/>
    </xf>
    <xf numFmtId="3" fontId="6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3" fontId="1" fillId="2" borderId="2" xfId="0" applyNumberFormat="1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3" fontId="5" fillId="2" borderId="0" xfId="0" applyNumberFormat="1" applyFont="1" applyFill="1" applyAlignment="1">
      <alignment horizontal="center"/>
    </xf>
    <xf numFmtId="3" fontId="6" fillId="2" borderId="0" xfId="0" applyNumberFormat="1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view="pageBreakPreview" zoomScale="115" zoomScaleNormal="100" zoomScaleSheetLayoutView="115" workbookViewId="0">
      <selection activeCell="B1" sqref="A1:J80"/>
    </sheetView>
  </sheetViews>
  <sheetFormatPr defaultRowHeight="15.75" x14ac:dyDescent="0.25"/>
  <cols>
    <col min="2" max="2" width="9.140625" style="12"/>
    <col min="3" max="3" width="23" style="19" customWidth="1"/>
    <col min="4" max="4" width="11.7109375" style="1" customWidth="1"/>
    <col min="5" max="5" width="17.42578125" style="1" customWidth="1"/>
    <col min="6" max="6" width="11.7109375" style="1" customWidth="1"/>
    <col min="7" max="7" width="27.42578125" style="1" customWidth="1"/>
    <col min="8" max="8" width="11.7109375" style="1" customWidth="1"/>
    <col min="9" max="9" width="24.42578125" style="1" customWidth="1"/>
    <col min="10" max="10" width="19.7109375" style="1" customWidth="1"/>
  </cols>
  <sheetData>
    <row r="1" spans="1:10" x14ac:dyDescent="0.25">
      <c r="I1" s="57" t="s">
        <v>101</v>
      </c>
      <c r="J1" s="57"/>
    </row>
    <row r="2" spans="1:10" x14ac:dyDescent="0.25">
      <c r="I2" s="58" t="s">
        <v>64</v>
      </c>
      <c r="J2" s="58"/>
    </row>
    <row r="3" spans="1:10" x14ac:dyDescent="0.25">
      <c r="I3" s="58" t="s">
        <v>65</v>
      </c>
      <c r="J3" s="58"/>
    </row>
    <row r="4" spans="1:10" ht="9.75" customHeight="1" x14ac:dyDescent="0.25"/>
    <row r="5" spans="1:10" ht="18.75" customHeight="1" x14ac:dyDescent="0.3">
      <c r="A5" s="37" t="s">
        <v>13</v>
      </c>
      <c r="B5" s="37"/>
      <c r="C5" s="37"/>
      <c r="D5" s="37"/>
      <c r="E5" s="37"/>
      <c r="F5" s="37"/>
      <c r="G5" s="37"/>
      <c r="H5" s="37"/>
      <c r="I5" s="37"/>
      <c r="J5" s="37"/>
    </row>
    <row r="6" spans="1:10" ht="18.75" customHeight="1" x14ac:dyDescent="0.3">
      <c r="A6" s="37" t="s">
        <v>97</v>
      </c>
      <c r="B6" s="37"/>
      <c r="C6" s="37"/>
      <c r="D6" s="37"/>
      <c r="E6" s="37"/>
      <c r="F6" s="37"/>
      <c r="G6" s="37"/>
      <c r="H6" s="37"/>
      <c r="I6" s="37"/>
      <c r="J6" s="37"/>
    </row>
    <row r="7" spans="1:10" ht="9.75" customHeight="1" x14ac:dyDescent="0.25"/>
    <row r="8" spans="1:10" ht="15.75" customHeight="1" x14ac:dyDescent="0.25">
      <c r="B8" s="13" t="s">
        <v>15</v>
      </c>
      <c r="C8" s="59" t="s">
        <v>98</v>
      </c>
      <c r="D8" s="59"/>
      <c r="E8" s="59"/>
      <c r="F8" s="59"/>
      <c r="G8" s="59"/>
      <c r="H8" s="59"/>
      <c r="I8" s="59"/>
      <c r="J8" s="59"/>
    </row>
    <row r="9" spans="1:10" ht="15.75" customHeight="1" x14ac:dyDescent="0.25">
      <c r="B9" s="13"/>
      <c r="C9" s="22"/>
      <c r="D9" s="22"/>
      <c r="E9" s="22"/>
      <c r="F9" s="22"/>
      <c r="G9" s="22"/>
      <c r="H9" s="22"/>
      <c r="I9" s="22"/>
      <c r="J9" s="22"/>
    </row>
    <row r="10" spans="1:10" ht="15.75" customHeight="1" x14ac:dyDescent="0.25">
      <c r="B10" s="13"/>
      <c r="C10" s="60" t="s">
        <v>76</v>
      </c>
      <c r="D10" s="60"/>
      <c r="E10" s="60"/>
      <c r="F10" s="22"/>
      <c r="G10" s="60" t="s">
        <v>77</v>
      </c>
      <c r="H10" s="60"/>
      <c r="I10" s="60"/>
      <c r="J10" s="22"/>
    </row>
    <row r="11" spans="1:10" ht="31.5" x14ac:dyDescent="0.25">
      <c r="C11" s="27" t="s">
        <v>94</v>
      </c>
      <c r="D11" s="54" t="s">
        <v>57</v>
      </c>
      <c r="E11" s="54"/>
      <c r="F11" s="26"/>
      <c r="G11" s="20" t="s">
        <v>94</v>
      </c>
      <c r="H11" s="54" t="s">
        <v>57</v>
      </c>
      <c r="I11" s="54"/>
      <c r="J11"/>
    </row>
    <row r="12" spans="1:10" x14ac:dyDescent="0.25">
      <c r="C12" s="4">
        <v>500</v>
      </c>
      <c r="D12" s="45">
        <v>146.60141176470586</v>
      </c>
      <c r="E12" s="46"/>
      <c r="F12"/>
      <c r="G12" s="4">
        <v>500</v>
      </c>
      <c r="H12" s="45">
        <v>198.10164705882352</v>
      </c>
      <c r="I12" s="46"/>
      <c r="J12"/>
    </row>
    <row r="13" spans="1:10" ht="15.75" customHeight="1" x14ac:dyDescent="0.25">
      <c r="C13" s="4">
        <v>1000</v>
      </c>
      <c r="D13" s="45">
        <v>175.52282352941174</v>
      </c>
      <c r="E13" s="46"/>
      <c r="F13"/>
      <c r="G13" s="4">
        <v>1000</v>
      </c>
      <c r="H13" s="45">
        <v>233.01929411764704</v>
      </c>
      <c r="I13" s="46"/>
      <c r="J13"/>
    </row>
    <row r="14" spans="1:10" x14ac:dyDescent="0.25">
      <c r="C14" s="4">
        <v>1500</v>
      </c>
      <c r="D14" s="45">
        <v>204.49223529411768</v>
      </c>
      <c r="E14" s="46"/>
      <c r="F14"/>
      <c r="G14" s="4">
        <v>1500</v>
      </c>
      <c r="H14" s="45">
        <v>267.93694117647055</v>
      </c>
      <c r="I14" s="46"/>
      <c r="J14"/>
    </row>
    <row r="15" spans="1:10" x14ac:dyDescent="0.25">
      <c r="C15" s="4">
        <v>2000</v>
      </c>
      <c r="D15" s="45">
        <v>235.18964705882348</v>
      </c>
      <c r="E15" s="46"/>
      <c r="F15"/>
      <c r="G15" s="4">
        <v>2000</v>
      </c>
      <c r="H15" s="45">
        <v>302.8545882352941</v>
      </c>
      <c r="I15" s="46"/>
      <c r="J15"/>
    </row>
    <row r="16" spans="1:10" x14ac:dyDescent="0.25">
      <c r="C16" s="4">
        <v>2500</v>
      </c>
      <c r="D16" s="45">
        <v>267.08705882352945</v>
      </c>
      <c r="E16" s="46"/>
      <c r="F16"/>
      <c r="G16" s="4">
        <v>2500</v>
      </c>
      <c r="H16" s="45">
        <v>337.77223529411765</v>
      </c>
      <c r="I16" s="46"/>
      <c r="J16"/>
    </row>
    <row r="17" spans="2:10" x14ac:dyDescent="0.25">
      <c r="C17" s="4">
        <v>3000</v>
      </c>
      <c r="D17" s="45">
        <v>306.61647058823525</v>
      </c>
      <c r="E17" s="46"/>
      <c r="F17"/>
      <c r="G17" s="4">
        <v>3000</v>
      </c>
      <c r="H17" s="45">
        <v>375.76988235294118</v>
      </c>
      <c r="I17" s="46"/>
      <c r="J17"/>
    </row>
    <row r="18" spans="2:10" x14ac:dyDescent="0.25">
      <c r="C18" s="4">
        <v>3500</v>
      </c>
      <c r="D18" s="45">
        <v>345.52188235294119</v>
      </c>
      <c r="E18" s="46"/>
      <c r="F18"/>
      <c r="G18" s="4">
        <v>3500</v>
      </c>
      <c r="H18" s="45">
        <v>413.76752941176471</v>
      </c>
      <c r="I18" s="46"/>
      <c r="J18"/>
    </row>
    <row r="19" spans="2:10" ht="11.25" customHeight="1" x14ac:dyDescent="0.25">
      <c r="C19" s="6"/>
      <c r="D19" s="3"/>
      <c r="E19" s="3"/>
      <c r="F19" s="3"/>
      <c r="G19" s="3"/>
      <c r="H19" s="3"/>
      <c r="I19" s="3"/>
      <c r="J19" s="3"/>
    </row>
    <row r="20" spans="2:10" ht="9" customHeight="1" x14ac:dyDescent="0.25">
      <c r="C20" s="6"/>
      <c r="D20" s="3"/>
      <c r="E20" s="3"/>
      <c r="F20" s="3"/>
      <c r="G20" s="3"/>
      <c r="H20" s="3"/>
      <c r="I20" s="3"/>
      <c r="J20" s="3"/>
    </row>
    <row r="21" spans="2:10" ht="9" customHeight="1" x14ac:dyDescent="0.25">
      <c r="C21" s="6"/>
      <c r="D21" s="3"/>
      <c r="E21" s="3"/>
      <c r="F21" s="3"/>
      <c r="G21" s="3"/>
      <c r="H21" s="3"/>
      <c r="I21" s="3"/>
      <c r="J21" s="3"/>
    </row>
    <row r="22" spans="2:10" ht="8.25" customHeight="1" x14ac:dyDescent="0.25">
      <c r="C22" s="6"/>
      <c r="D22" s="3"/>
      <c r="E22" s="3"/>
      <c r="F22" s="3"/>
      <c r="G22" s="3"/>
      <c r="H22" s="3"/>
      <c r="I22" s="3"/>
      <c r="J22" s="3"/>
    </row>
    <row r="23" spans="2:10" ht="15.75" customHeight="1" x14ac:dyDescent="0.25">
      <c r="B23" s="13" t="s">
        <v>16</v>
      </c>
      <c r="C23" s="53" t="s">
        <v>99</v>
      </c>
      <c r="D23" s="53"/>
      <c r="E23" s="53"/>
      <c r="F23" s="53"/>
      <c r="G23" s="53"/>
      <c r="H23" s="53"/>
      <c r="I23" s="53"/>
      <c r="J23" s="3"/>
    </row>
    <row r="24" spans="2:10" ht="29.25" customHeight="1" x14ac:dyDescent="0.25">
      <c r="C24" s="54" t="s">
        <v>22</v>
      </c>
      <c r="D24" s="54"/>
      <c r="E24" s="54"/>
      <c r="F24" s="54"/>
      <c r="G24" s="54" t="s">
        <v>59</v>
      </c>
      <c r="H24" s="54"/>
      <c r="I24" s="54"/>
      <c r="J24" s="3"/>
    </row>
    <row r="25" spans="2:10" ht="42" customHeight="1" x14ac:dyDescent="0.25">
      <c r="C25" s="54" t="s">
        <v>23</v>
      </c>
      <c r="D25" s="54"/>
      <c r="E25" s="54"/>
      <c r="F25" s="54"/>
      <c r="G25" s="55">
        <v>3074500</v>
      </c>
      <c r="H25" s="56"/>
      <c r="I25" s="56"/>
      <c r="J25" s="3"/>
    </row>
    <row r="26" spans="2:10" x14ac:dyDescent="0.25">
      <c r="C26" s="6"/>
      <c r="D26" s="3"/>
      <c r="E26" s="3"/>
      <c r="F26" s="3"/>
      <c r="G26" s="3"/>
      <c r="H26" s="3"/>
      <c r="I26" s="3"/>
      <c r="J26" s="3"/>
    </row>
    <row r="27" spans="2:10" x14ac:dyDescent="0.25">
      <c r="B27" s="13" t="s">
        <v>17</v>
      </c>
      <c r="C27" s="53" t="s">
        <v>100</v>
      </c>
      <c r="D27" s="53"/>
      <c r="E27" s="53"/>
      <c r="F27" s="53"/>
      <c r="G27" s="53"/>
      <c r="H27" s="53"/>
      <c r="I27" s="53"/>
      <c r="J27" s="3"/>
    </row>
    <row r="28" spans="2:10" ht="46.5" customHeight="1" x14ac:dyDescent="0.25">
      <c r="C28" s="20" t="s">
        <v>21</v>
      </c>
      <c r="D28" s="49" t="s">
        <v>27</v>
      </c>
      <c r="E28" s="49"/>
      <c r="F28" s="49"/>
      <c r="G28" s="21" t="s">
        <v>60</v>
      </c>
      <c r="H28" s="54" t="s">
        <v>61</v>
      </c>
      <c r="I28" s="54"/>
      <c r="J28" s="3"/>
    </row>
    <row r="29" spans="2:10" x14ac:dyDescent="0.25">
      <c r="C29" s="4">
        <v>1</v>
      </c>
      <c r="D29" s="47" t="s">
        <v>28</v>
      </c>
      <c r="E29" s="47"/>
      <c r="F29" s="47"/>
      <c r="G29" s="21" t="s">
        <v>63</v>
      </c>
      <c r="H29" s="48">
        <v>28.138650000000009</v>
      </c>
      <c r="I29" s="48"/>
      <c r="J29" s="3"/>
    </row>
    <row r="30" spans="2:10" x14ac:dyDescent="0.25">
      <c r="C30" s="4">
        <v>2</v>
      </c>
      <c r="D30" s="47" t="s">
        <v>29</v>
      </c>
      <c r="E30" s="47"/>
      <c r="F30" s="47"/>
      <c r="G30" s="21" t="s">
        <v>63</v>
      </c>
      <c r="H30" s="48">
        <v>77.536359000000019</v>
      </c>
      <c r="I30" s="48"/>
      <c r="J30" s="3"/>
    </row>
    <row r="31" spans="2:10" x14ac:dyDescent="0.25">
      <c r="C31" s="4">
        <v>3</v>
      </c>
      <c r="D31" s="47" t="s">
        <v>30</v>
      </c>
      <c r="E31" s="47"/>
      <c r="F31" s="47"/>
      <c r="G31" s="21" t="s">
        <v>63</v>
      </c>
      <c r="H31" s="48">
        <v>103.56229499999999</v>
      </c>
      <c r="I31" s="48"/>
      <c r="J31" s="3"/>
    </row>
    <row r="32" spans="2:10" x14ac:dyDescent="0.25">
      <c r="C32" s="4">
        <v>4</v>
      </c>
      <c r="D32" s="47" t="s">
        <v>31</v>
      </c>
      <c r="E32" s="47"/>
      <c r="F32" s="47"/>
      <c r="G32" s="21" t="s">
        <v>63</v>
      </c>
      <c r="H32" s="48">
        <v>108.66796600000004</v>
      </c>
      <c r="I32" s="48"/>
      <c r="J32" s="3"/>
    </row>
    <row r="33" spans="3:10" ht="16.5" customHeight="1" x14ac:dyDescent="0.25">
      <c r="C33" s="4">
        <v>5</v>
      </c>
      <c r="D33" s="47" t="s">
        <v>49</v>
      </c>
      <c r="E33" s="47"/>
      <c r="F33" s="47"/>
      <c r="G33" s="21" t="s">
        <v>63</v>
      </c>
      <c r="H33" s="48">
        <v>211.61</v>
      </c>
      <c r="I33" s="48"/>
      <c r="J33" s="3"/>
    </row>
    <row r="34" spans="3:10" x14ac:dyDescent="0.25">
      <c r="C34" s="4">
        <v>6</v>
      </c>
      <c r="D34" s="47" t="s">
        <v>32</v>
      </c>
      <c r="E34" s="47"/>
      <c r="F34" s="47"/>
      <c r="G34" s="21" t="s">
        <v>53</v>
      </c>
      <c r="H34" s="48">
        <v>53562.8</v>
      </c>
      <c r="I34" s="48"/>
      <c r="J34" s="3"/>
    </row>
    <row r="35" spans="3:10" x14ac:dyDescent="0.25">
      <c r="C35" s="4">
        <v>7</v>
      </c>
      <c r="D35" s="47" t="s">
        <v>33</v>
      </c>
      <c r="E35" s="47"/>
      <c r="F35" s="47"/>
      <c r="G35" s="21" t="s">
        <v>53</v>
      </c>
      <c r="H35" s="48">
        <v>62231.6</v>
      </c>
      <c r="I35" s="48"/>
      <c r="J35" s="3"/>
    </row>
    <row r="36" spans="3:10" x14ac:dyDescent="0.25">
      <c r="C36" s="4">
        <v>8</v>
      </c>
      <c r="D36" s="47" t="s">
        <v>34</v>
      </c>
      <c r="E36" s="47"/>
      <c r="F36" s="47"/>
      <c r="G36" s="21" t="s">
        <v>53</v>
      </c>
      <c r="H36" s="48">
        <v>136262</v>
      </c>
      <c r="I36" s="48"/>
      <c r="J36" s="3"/>
    </row>
    <row r="37" spans="3:10" x14ac:dyDescent="0.25">
      <c r="C37" s="4">
        <v>9</v>
      </c>
      <c r="D37" s="47" t="s">
        <v>35</v>
      </c>
      <c r="E37" s="47"/>
      <c r="F37" s="47"/>
      <c r="G37" s="21" t="s">
        <v>53</v>
      </c>
      <c r="H37" s="48">
        <v>135622.69999999998</v>
      </c>
      <c r="I37" s="48"/>
      <c r="J37" s="3"/>
    </row>
    <row r="38" spans="3:10" x14ac:dyDescent="0.25">
      <c r="C38" s="4">
        <v>10</v>
      </c>
      <c r="D38" s="47" t="s">
        <v>36</v>
      </c>
      <c r="E38" s="47"/>
      <c r="F38" s="47"/>
      <c r="G38" s="21" t="s">
        <v>53</v>
      </c>
      <c r="H38" s="48">
        <v>105952.4</v>
      </c>
      <c r="I38" s="48"/>
      <c r="J38" s="3"/>
    </row>
    <row r="39" spans="3:10" x14ac:dyDescent="0.25">
      <c r="C39" s="4">
        <v>11</v>
      </c>
      <c r="D39" s="47" t="s">
        <v>37</v>
      </c>
      <c r="E39" s="47"/>
      <c r="F39" s="47"/>
      <c r="G39" s="21" t="s">
        <v>53</v>
      </c>
      <c r="H39" s="48">
        <v>118051.3</v>
      </c>
      <c r="I39" s="48"/>
      <c r="J39" s="3"/>
    </row>
    <row r="40" spans="3:10" x14ac:dyDescent="0.25">
      <c r="C40" s="4">
        <v>12</v>
      </c>
      <c r="D40" s="47" t="s">
        <v>38</v>
      </c>
      <c r="E40" s="47"/>
      <c r="F40" s="47"/>
      <c r="G40" s="21" t="s">
        <v>62</v>
      </c>
      <c r="H40" s="48">
        <v>44308</v>
      </c>
      <c r="I40" s="48"/>
    </row>
    <row r="41" spans="3:10" x14ac:dyDescent="0.25">
      <c r="C41" s="4">
        <v>13</v>
      </c>
      <c r="D41" s="47" t="s">
        <v>39</v>
      </c>
      <c r="E41" s="47"/>
      <c r="F41" s="47"/>
      <c r="G41" s="21" t="s">
        <v>52</v>
      </c>
      <c r="H41" s="48">
        <v>155.23099999999999</v>
      </c>
      <c r="I41" s="48"/>
    </row>
    <row r="42" spans="3:10" x14ac:dyDescent="0.25">
      <c r="C42" s="4">
        <v>14</v>
      </c>
      <c r="D42" s="47" t="s">
        <v>40</v>
      </c>
      <c r="E42" s="47"/>
      <c r="F42" s="47"/>
      <c r="G42" s="21" t="s">
        <v>52</v>
      </c>
      <c r="H42" s="48">
        <v>204.30359999999999</v>
      </c>
      <c r="I42" s="48"/>
    </row>
    <row r="43" spans="3:10" x14ac:dyDescent="0.25">
      <c r="C43" s="4">
        <v>15</v>
      </c>
      <c r="D43" s="47" t="s">
        <v>41</v>
      </c>
      <c r="E43" s="47"/>
      <c r="F43" s="47"/>
      <c r="G43" s="21" t="s">
        <v>52</v>
      </c>
      <c r="H43" s="48">
        <v>270.37619999999998</v>
      </c>
      <c r="I43" s="48"/>
    </row>
    <row r="44" spans="3:10" x14ac:dyDescent="0.25">
      <c r="C44" s="4">
        <v>16</v>
      </c>
      <c r="D44" s="47" t="s">
        <v>42</v>
      </c>
      <c r="E44" s="47"/>
      <c r="F44" s="47"/>
      <c r="G44" s="21" t="s">
        <v>52</v>
      </c>
      <c r="H44" s="48">
        <v>284.43560000000002</v>
      </c>
      <c r="I44" s="48"/>
    </row>
    <row r="45" spans="3:10" x14ac:dyDescent="0.25">
      <c r="C45" s="4">
        <v>17</v>
      </c>
      <c r="D45" s="47" t="s">
        <v>43</v>
      </c>
      <c r="E45" s="47"/>
      <c r="F45" s="47"/>
      <c r="G45" s="21" t="s">
        <v>52</v>
      </c>
      <c r="H45" s="48">
        <v>404.5016</v>
      </c>
      <c r="I45" s="48"/>
    </row>
    <row r="46" spans="3:10" x14ac:dyDescent="0.25">
      <c r="C46" s="4">
        <v>18</v>
      </c>
      <c r="D46" s="47" t="s">
        <v>44</v>
      </c>
      <c r="E46" s="47"/>
      <c r="F46" s="47"/>
      <c r="G46" s="21" t="s">
        <v>62</v>
      </c>
      <c r="H46" s="48">
        <v>90433.14499999999</v>
      </c>
      <c r="I46" s="48"/>
    </row>
    <row r="47" spans="3:10" x14ac:dyDescent="0.25">
      <c r="C47" s="4">
        <v>19</v>
      </c>
      <c r="D47" s="47" t="s">
        <v>45</v>
      </c>
      <c r="E47" s="47"/>
      <c r="F47" s="47"/>
      <c r="G47" s="21" t="s">
        <v>62</v>
      </c>
      <c r="H47" s="48">
        <v>106848</v>
      </c>
      <c r="I47" s="48"/>
    </row>
    <row r="48" spans="3:10" x14ac:dyDescent="0.25">
      <c r="C48" s="4">
        <v>20</v>
      </c>
      <c r="D48" s="47" t="s">
        <v>46</v>
      </c>
      <c r="E48" s="47"/>
      <c r="F48" s="47"/>
      <c r="G48" s="21" t="s">
        <v>62</v>
      </c>
      <c r="H48" s="48">
        <v>262659.7</v>
      </c>
      <c r="I48" s="48"/>
    </row>
    <row r="49" spans="3:9" x14ac:dyDescent="0.25">
      <c r="C49" s="4">
        <v>21</v>
      </c>
      <c r="D49" s="47" t="s">
        <v>47</v>
      </c>
      <c r="E49" s="47"/>
      <c r="F49" s="47"/>
      <c r="G49" s="21" t="s">
        <v>62</v>
      </c>
      <c r="H49" s="48">
        <v>35237.4</v>
      </c>
      <c r="I49" s="48"/>
    </row>
    <row r="50" spans="3:9" x14ac:dyDescent="0.25">
      <c r="C50" s="4">
        <v>22</v>
      </c>
      <c r="D50" s="47" t="s">
        <v>48</v>
      </c>
      <c r="E50" s="47"/>
      <c r="F50" s="47"/>
      <c r="G50" s="21" t="s">
        <v>62</v>
      </c>
      <c r="H50" s="48">
        <v>40820.199999999997</v>
      </c>
      <c r="I50" s="48"/>
    </row>
    <row r="51" spans="3:9" x14ac:dyDescent="0.25">
      <c r="C51" s="4">
        <v>23</v>
      </c>
      <c r="D51" s="50" t="s">
        <v>92</v>
      </c>
      <c r="E51" s="51"/>
      <c r="F51" s="52"/>
      <c r="G51" s="21" t="s">
        <v>62</v>
      </c>
      <c r="H51" s="48">
        <v>40865</v>
      </c>
      <c r="I51" s="48"/>
    </row>
    <row r="52" spans="3:9" x14ac:dyDescent="0.25">
      <c r="C52" s="4">
        <v>24</v>
      </c>
      <c r="D52" s="50" t="s">
        <v>93</v>
      </c>
      <c r="E52" s="51"/>
      <c r="F52" s="52"/>
      <c r="G52" s="21" t="s">
        <v>62</v>
      </c>
      <c r="H52" s="48">
        <v>13575</v>
      </c>
      <c r="I52" s="48"/>
    </row>
    <row r="53" spans="3:9" x14ac:dyDescent="0.25">
      <c r="C53" s="4">
        <v>25</v>
      </c>
      <c r="D53" s="49" t="s">
        <v>83</v>
      </c>
      <c r="E53" s="49"/>
      <c r="F53" s="49"/>
      <c r="G53" s="21" t="s">
        <v>62</v>
      </c>
      <c r="H53" s="48">
        <v>347000</v>
      </c>
      <c r="I53" s="48"/>
    </row>
    <row r="54" spans="3:9" x14ac:dyDescent="0.25">
      <c r="C54" s="4">
        <v>26</v>
      </c>
      <c r="D54" s="49" t="s">
        <v>79</v>
      </c>
      <c r="E54" s="49"/>
      <c r="F54" s="49"/>
      <c r="G54" s="21" t="s">
        <v>62</v>
      </c>
      <c r="H54" s="48">
        <v>394000</v>
      </c>
      <c r="I54" s="48"/>
    </row>
    <row r="55" spans="3:9" x14ac:dyDescent="0.25">
      <c r="C55" s="4">
        <v>27</v>
      </c>
      <c r="D55" s="49" t="s">
        <v>80</v>
      </c>
      <c r="E55" s="49"/>
      <c r="F55" s="49"/>
      <c r="G55" s="21" t="s">
        <v>62</v>
      </c>
      <c r="H55" s="48">
        <v>603999</v>
      </c>
      <c r="I55" s="48"/>
    </row>
    <row r="56" spans="3:9" x14ac:dyDescent="0.25">
      <c r="C56" s="4">
        <v>28</v>
      </c>
      <c r="D56" s="49" t="s">
        <v>81</v>
      </c>
      <c r="E56" s="49"/>
      <c r="F56" s="49"/>
      <c r="G56" s="21" t="s">
        <v>62</v>
      </c>
      <c r="H56" s="48">
        <v>925000</v>
      </c>
      <c r="I56" s="48"/>
    </row>
    <row r="57" spans="3:9" x14ac:dyDescent="0.25">
      <c r="C57" s="4">
        <v>29</v>
      </c>
      <c r="D57" s="49" t="s">
        <v>82</v>
      </c>
      <c r="E57" s="49"/>
      <c r="F57" s="49"/>
      <c r="G57" s="21" t="s">
        <v>62</v>
      </c>
      <c r="H57" s="48">
        <v>1100000</v>
      </c>
      <c r="I57" s="48"/>
    </row>
    <row r="58" spans="3:9" x14ac:dyDescent="0.25">
      <c r="C58" s="4">
        <v>30</v>
      </c>
      <c r="D58" s="49" t="s">
        <v>84</v>
      </c>
      <c r="E58" s="49"/>
      <c r="F58" s="49"/>
      <c r="G58" s="21" t="s">
        <v>62</v>
      </c>
      <c r="H58" s="35">
        <v>1525000</v>
      </c>
      <c r="I58" s="36"/>
    </row>
    <row r="59" spans="3:9" x14ac:dyDescent="0.25">
      <c r="C59" s="4">
        <v>31</v>
      </c>
      <c r="D59" s="49" t="s">
        <v>85</v>
      </c>
      <c r="E59" s="49"/>
      <c r="F59" s="49"/>
      <c r="G59" s="21" t="s">
        <v>62</v>
      </c>
      <c r="H59" s="35">
        <v>152250</v>
      </c>
      <c r="I59" s="36"/>
    </row>
    <row r="60" spans="3:9" x14ac:dyDescent="0.25">
      <c r="C60" s="4">
        <v>32</v>
      </c>
      <c r="D60" s="49" t="s">
        <v>86</v>
      </c>
      <c r="E60" s="49"/>
      <c r="F60" s="49"/>
      <c r="G60" s="21" t="s">
        <v>62</v>
      </c>
      <c r="H60" s="35">
        <v>182000</v>
      </c>
      <c r="I60" s="36"/>
    </row>
    <row r="61" spans="3:9" x14ac:dyDescent="0.25">
      <c r="C61" s="4">
        <v>33</v>
      </c>
      <c r="D61" s="49" t="s">
        <v>87</v>
      </c>
      <c r="E61" s="49"/>
      <c r="F61" s="49"/>
      <c r="G61" s="21" t="s">
        <v>62</v>
      </c>
      <c r="H61" s="35">
        <v>211000</v>
      </c>
      <c r="I61" s="36"/>
    </row>
    <row r="62" spans="3:9" x14ac:dyDescent="0.25">
      <c r="C62" s="4">
        <v>34</v>
      </c>
      <c r="D62" s="49" t="s">
        <v>88</v>
      </c>
      <c r="E62" s="49"/>
      <c r="F62" s="49"/>
      <c r="G62" s="21" t="s">
        <v>62</v>
      </c>
      <c r="H62" s="35">
        <v>246000</v>
      </c>
      <c r="I62" s="36"/>
    </row>
    <row r="63" spans="3:9" x14ac:dyDescent="0.25">
      <c r="C63" s="4">
        <v>35</v>
      </c>
      <c r="D63" s="49" t="s">
        <v>89</v>
      </c>
      <c r="E63" s="49"/>
      <c r="F63" s="49"/>
      <c r="G63" s="21" t="s">
        <v>62</v>
      </c>
      <c r="H63" s="35">
        <v>297000</v>
      </c>
      <c r="I63" s="36"/>
    </row>
    <row r="64" spans="3:9" x14ac:dyDescent="0.25">
      <c r="C64" s="4">
        <v>36</v>
      </c>
      <c r="D64" s="49" t="s">
        <v>90</v>
      </c>
      <c r="E64" s="49"/>
      <c r="F64" s="49"/>
      <c r="G64" s="21" t="s">
        <v>62</v>
      </c>
      <c r="H64" s="35">
        <v>430000</v>
      </c>
      <c r="I64" s="36"/>
    </row>
    <row r="65" spans="2:10" x14ac:dyDescent="0.25">
      <c r="C65" s="4">
        <v>37</v>
      </c>
      <c r="D65" s="49" t="s">
        <v>91</v>
      </c>
      <c r="E65" s="49"/>
      <c r="F65" s="49"/>
      <c r="G65" s="21" t="s">
        <v>62</v>
      </c>
      <c r="H65" s="35">
        <v>609000</v>
      </c>
      <c r="I65" s="36"/>
    </row>
    <row r="67" spans="2:10" ht="45.75" customHeight="1" x14ac:dyDescent="0.25">
      <c r="C67" s="34" t="s">
        <v>78</v>
      </c>
      <c r="D67" s="34"/>
      <c r="E67" s="34"/>
      <c r="F67" s="34"/>
      <c r="G67" s="34"/>
      <c r="H67" s="34"/>
      <c r="I67" s="34"/>
    </row>
    <row r="68" spans="2:10" x14ac:dyDescent="0.25">
      <c r="C68" s="33"/>
    </row>
    <row r="69" spans="2:10" ht="15.75" customHeight="1" x14ac:dyDescent="0.25">
      <c r="B69" s="12" t="s">
        <v>95</v>
      </c>
      <c r="C69" s="34" t="s">
        <v>96</v>
      </c>
      <c r="D69" s="34"/>
      <c r="E69" s="34"/>
      <c r="F69" s="34"/>
      <c r="G69" s="34"/>
      <c r="H69" s="34"/>
      <c r="I69" s="34"/>
    </row>
    <row r="70" spans="2:10" x14ac:dyDescent="0.25">
      <c r="C70" s="34"/>
      <c r="D70" s="34"/>
      <c r="E70" s="34"/>
      <c r="F70" s="34"/>
      <c r="G70" s="34"/>
      <c r="H70" s="34"/>
      <c r="I70" s="34"/>
    </row>
    <row r="71" spans="2:10" ht="11.25" customHeight="1" x14ac:dyDescent="0.25"/>
    <row r="72" spans="2:10" ht="12" customHeight="1" x14ac:dyDescent="0.25"/>
    <row r="73" spans="2:10" ht="15.75" customHeight="1" x14ac:dyDescent="0.25">
      <c r="C73" s="43" t="s">
        <v>67</v>
      </c>
      <c r="D73" s="43"/>
      <c r="E73" s="43"/>
      <c r="F73" s="43"/>
      <c r="H73" s="44" t="s">
        <v>73</v>
      </c>
      <c r="I73" s="44"/>
      <c r="J73" s="44"/>
    </row>
    <row r="74" spans="2:10" ht="16.5" thickBot="1" x14ac:dyDescent="0.3">
      <c r="C74" s="43" t="s">
        <v>68</v>
      </c>
      <c r="D74" s="43"/>
      <c r="E74" s="43"/>
      <c r="F74" s="43"/>
      <c r="H74" s="42"/>
      <c r="I74" s="42"/>
      <c r="J74" s="42"/>
    </row>
    <row r="75" spans="2:10" ht="15.75" customHeight="1" x14ac:dyDescent="0.25">
      <c r="C75" s="38"/>
      <c r="D75" s="38"/>
      <c r="E75" s="38"/>
      <c r="F75" s="38"/>
      <c r="H75" s="28" t="s">
        <v>74</v>
      </c>
      <c r="I75" s="28"/>
      <c r="J75" s="28"/>
    </row>
    <row r="76" spans="2:10" ht="16.5" thickBot="1" x14ac:dyDescent="0.3">
      <c r="C76" s="40"/>
      <c r="D76" s="40"/>
      <c r="E76" s="40"/>
      <c r="F76" s="40"/>
      <c r="H76" s="42"/>
      <c r="I76" s="42"/>
      <c r="J76" s="42"/>
    </row>
    <row r="77" spans="2:10" ht="15.75" customHeight="1" x14ac:dyDescent="0.25">
      <c r="C77" s="41" t="s">
        <v>69</v>
      </c>
      <c r="D77" s="41"/>
      <c r="E77" s="41"/>
      <c r="F77" s="41"/>
      <c r="H77" s="29" t="s">
        <v>69</v>
      </c>
      <c r="I77" s="29"/>
      <c r="J77" s="29"/>
    </row>
    <row r="78" spans="2:10" ht="16.5" customHeight="1" thickBot="1" x14ac:dyDescent="0.3">
      <c r="C78" s="23"/>
      <c r="D78" s="23"/>
      <c r="E78" s="38" t="s">
        <v>70</v>
      </c>
      <c r="F78" s="38"/>
      <c r="H78" s="30"/>
      <c r="I78" s="30"/>
      <c r="J78" s="31" t="s">
        <v>70</v>
      </c>
    </row>
    <row r="79" spans="2:10" ht="15.75" customHeight="1" x14ac:dyDescent="0.25">
      <c r="C79" s="39" t="s">
        <v>71</v>
      </c>
      <c r="D79" s="39"/>
      <c r="E79" s="39"/>
      <c r="F79" s="39"/>
      <c r="H79" s="32" t="s">
        <v>71</v>
      </c>
      <c r="I79" s="32"/>
      <c r="J79" s="32"/>
    </row>
    <row r="80" spans="2:10" ht="15.75" customHeight="1" x14ac:dyDescent="0.25">
      <c r="C80" s="38" t="s">
        <v>72</v>
      </c>
      <c r="D80" s="38"/>
      <c r="E80" s="38"/>
      <c r="F80" s="38"/>
      <c r="H80" s="38" t="s">
        <v>75</v>
      </c>
      <c r="I80" s="38"/>
      <c r="J80" s="38"/>
    </row>
  </sheetData>
  <mergeCells count="120">
    <mergeCell ref="D11:E11"/>
    <mergeCell ref="D12:E12"/>
    <mergeCell ref="I1:J1"/>
    <mergeCell ref="I3:J3"/>
    <mergeCell ref="I2:J2"/>
    <mergeCell ref="C8:J8"/>
    <mergeCell ref="H11:I11"/>
    <mergeCell ref="G10:I10"/>
    <mergeCell ref="C10:E10"/>
    <mergeCell ref="D17:E17"/>
    <mergeCell ref="D18:E18"/>
    <mergeCell ref="H12:I12"/>
    <mergeCell ref="H13:I13"/>
    <mergeCell ref="H14:I14"/>
    <mergeCell ref="H15:I15"/>
    <mergeCell ref="H16:I16"/>
    <mergeCell ref="H17:I17"/>
    <mergeCell ref="H18:I18"/>
    <mergeCell ref="C23:I23"/>
    <mergeCell ref="C24:F24"/>
    <mergeCell ref="G24:I24"/>
    <mergeCell ref="C25:F25"/>
    <mergeCell ref="G25:I25"/>
    <mergeCell ref="D31:F31"/>
    <mergeCell ref="H31:I31"/>
    <mergeCell ref="D32:F32"/>
    <mergeCell ref="H32:I32"/>
    <mergeCell ref="D33:F33"/>
    <mergeCell ref="H33:I33"/>
    <mergeCell ref="C27:I27"/>
    <mergeCell ref="D28:F28"/>
    <mergeCell ref="H28:I28"/>
    <mergeCell ref="D29:F29"/>
    <mergeCell ref="H29:I29"/>
    <mergeCell ref="D30:F30"/>
    <mergeCell ref="H30:I30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H36:I36"/>
    <mergeCell ref="D43:F43"/>
    <mergeCell ref="H43:I43"/>
    <mergeCell ref="D44:F44"/>
    <mergeCell ref="H44:I44"/>
    <mergeCell ref="D45:F45"/>
    <mergeCell ref="H45:I45"/>
    <mergeCell ref="D40:F40"/>
    <mergeCell ref="H40:I40"/>
    <mergeCell ref="D41:F41"/>
    <mergeCell ref="H41:I41"/>
    <mergeCell ref="D42:F42"/>
    <mergeCell ref="H42:I42"/>
    <mergeCell ref="H74:J74"/>
    <mergeCell ref="D58:F58"/>
    <mergeCell ref="H58:I58"/>
    <mergeCell ref="D62:F62"/>
    <mergeCell ref="D47:F47"/>
    <mergeCell ref="H47:I47"/>
    <mergeCell ref="D48:F48"/>
    <mergeCell ref="H48:I48"/>
    <mergeCell ref="H62:I62"/>
    <mergeCell ref="D51:F51"/>
    <mergeCell ref="D52:F52"/>
    <mergeCell ref="H51:I51"/>
    <mergeCell ref="H52:I52"/>
    <mergeCell ref="D56:F56"/>
    <mergeCell ref="H56:I56"/>
    <mergeCell ref="D59:F59"/>
    <mergeCell ref="H59:I59"/>
    <mergeCell ref="D60:F60"/>
    <mergeCell ref="H60:I60"/>
    <mergeCell ref="D61:F61"/>
    <mergeCell ref="D64:F64"/>
    <mergeCell ref="H64:I64"/>
    <mergeCell ref="D57:F57"/>
    <mergeCell ref="H57:I57"/>
    <mergeCell ref="D63:F63"/>
    <mergeCell ref="D53:F53"/>
    <mergeCell ref="H53:I53"/>
    <mergeCell ref="D49:F49"/>
    <mergeCell ref="H49:I49"/>
    <mergeCell ref="D50:F50"/>
    <mergeCell ref="H50:I50"/>
    <mergeCell ref="D54:F54"/>
    <mergeCell ref="H54:I54"/>
    <mergeCell ref="D55:F55"/>
    <mergeCell ref="H55:I55"/>
    <mergeCell ref="H63:I63"/>
    <mergeCell ref="C69:I70"/>
    <mergeCell ref="H61:I61"/>
    <mergeCell ref="A5:J5"/>
    <mergeCell ref="A6:J6"/>
    <mergeCell ref="E78:F78"/>
    <mergeCell ref="C79:F79"/>
    <mergeCell ref="C80:F80"/>
    <mergeCell ref="C75:F75"/>
    <mergeCell ref="C76:F76"/>
    <mergeCell ref="C77:F77"/>
    <mergeCell ref="H76:J76"/>
    <mergeCell ref="H80:J80"/>
    <mergeCell ref="C67:I67"/>
    <mergeCell ref="C73:F73"/>
    <mergeCell ref="H73:J73"/>
    <mergeCell ref="C74:F74"/>
    <mergeCell ref="D13:E13"/>
    <mergeCell ref="D14:E14"/>
    <mergeCell ref="D15:E15"/>
    <mergeCell ref="D16:E16"/>
    <mergeCell ref="D46:F46"/>
    <mergeCell ref="H46:I46"/>
    <mergeCell ref="D65:F65"/>
    <mergeCell ref="H65:I65"/>
  </mergeCells>
  <pageMargins left="0.19685039370078741" right="0.19685039370078741" top="0.78740157480314965" bottom="0.78740157480314965" header="0.78740157480314965" footer="0.51181102362204722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6"/>
  <sheetViews>
    <sheetView view="pageBreakPreview" topLeftCell="A34" zoomScale="115" zoomScaleNormal="100" zoomScaleSheetLayoutView="115" workbookViewId="0">
      <selection activeCell="J30" sqref="J30"/>
    </sheetView>
  </sheetViews>
  <sheetFormatPr defaultRowHeight="15.75" x14ac:dyDescent="0.25"/>
  <cols>
    <col min="2" max="2" width="9.140625" style="12"/>
    <col min="3" max="3" width="16.42578125" style="9" customWidth="1"/>
    <col min="4" max="9" width="11.7109375" style="1" customWidth="1"/>
    <col min="10" max="10" width="19.7109375" style="1" customWidth="1"/>
  </cols>
  <sheetData>
    <row r="1" spans="2:12" x14ac:dyDescent="0.25">
      <c r="I1" s="69" t="s">
        <v>66</v>
      </c>
      <c r="J1" s="69"/>
      <c r="K1" s="69"/>
      <c r="L1" s="69"/>
    </row>
    <row r="2" spans="2:12" x14ac:dyDescent="0.25">
      <c r="C2" s="15"/>
      <c r="I2" s="70" t="s">
        <v>64</v>
      </c>
      <c r="J2" s="70"/>
      <c r="K2" s="70"/>
      <c r="L2" s="70"/>
    </row>
    <row r="3" spans="2:12" x14ac:dyDescent="0.25">
      <c r="I3" s="70" t="s">
        <v>65</v>
      </c>
      <c r="J3" s="70"/>
      <c r="K3" s="70"/>
      <c r="L3" s="70"/>
    </row>
    <row r="4" spans="2:12" ht="9.75" customHeight="1" x14ac:dyDescent="0.25"/>
    <row r="5" spans="2:12" ht="18.75" x14ac:dyDescent="0.3">
      <c r="C5" s="37" t="s">
        <v>13</v>
      </c>
      <c r="D5" s="37"/>
      <c r="E5" s="37"/>
      <c r="F5" s="37"/>
      <c r="G5" s="37"/>
      <c r="H5" s="37"/>
      <c r="I5" s="37"/>
      <c r="J5" s="37"/>
    </row>
    <row r="6" spans="2:12" ht="18.75" x14ac:dyDescent="0.3">
      <c r="C6" s="37" t="s">
        <v>14</v>
      </c>
      <c r="D6" s="37"/>
      <c r="E6" s="37"/>
      <c r="F6" s="37"/>
      <c r="G6" s="37"/>
      <c r="H6" s="37"/>
      <c r="I6" s="37"/>
      <c r="J6" s="37"/>
    </row>
    <row r="7" spans="2:12" ht="9.75" customHeight="1" x14ac:dyDescent="0.25"/>
    <row r="8" spans="2:12" ht="15.75" customHeight="1" x14ac:dyDescent="0.25">
      <c r="B8" s="12" t="s">
        <v>15</v>
      </c>
      <c r="C8" s="59" t="s">
        <v>18</v>
      </c>
      <c r="D8" s="59"/>
      <c r="E8" s="59"/>
      <c r="F8" s="59"/>
      <c r="G8" s="59"/>
      <c r="H8" s="59"/>
      <c r="I8" s="59"/>
      <c r="J8" s="59"/>
    </row>
    <row r="9" spans="2:12" ht="31.5" x14ac:dyDescent="0.25">
      <c r="C9" s="4" t="s">
        <v>0</v>
      </c>
      <c r="D9" s="4" t="s">
        <v>1</v>
      </c>
      <c r="E9" s="4" t="s">
        <v>56</v>
      </c>
      <c r="F9" s="4" t="s">
        <v>2</v>
      </c>
      <c r="G9" s="4" t="s">
        <v>3</v>
      </c>
      <c r="H9" s="4" t="s">
        <v>4</v>
      </c>
      <c r="I9" s="4" t="s">
        <v>5</v>
      </c>
      <c r="J9" s="2" t="s">
        <v>57</v>
      </c>
    </row>
    <row r="10" spans="2:12" x14ac:dyDescent="0.25">
      <c r="C10" s="4">
        <v>500</v>
      </c>
      <c r="D10" s="24">
        <v>3.24</v>
      </c>
      <c r="E10" s="24">
        <v>2.06</v>
      </c>
      <c r="F10" s="25">
        <v>4.12</v>
      </c>
      <c r="G10" s="25">
        <v>9.1666666666666661</v>
      </c>
      <c r="H10" s="25">
        <f>((C10/8.5*0.25)+(C10/8.5*0.5))/60</f>
        <v>0.73529411764705876</v>
      </c>
      <c r="I10" s="25">
        <v>11.22</v>
      </c>
      <c r="J10" s="25">
        <f>(D10+E10+F10+G10+H10+I10)*4.8</f>
        <v>146.60141176470586</v>
      </c>
    </row>
    <row r="11" spans="2:12" ht="15.75" customHeight="1" x14ac:dyDescent="0.25">
      <c r="C11" s="4">
        <v>1000</v>
      </c>
      <c r="D11" s="24">
        <v>6.47</v>
      </c>
      <c r="E11" s="24">
        <v>4.12</v>
      </c>
      <c r="F11" s="25">
        <v>4.12</v>
      </c>
      <c r="G11" s="25">
        <v>9.1666666666666661</v>
      </c>
      <c r="H11" s="25">
        <f t="shared" ref="H11:H14" si="0">((C11/8.5*0.25)+(C11/8.5*0.5))/60</f>
        <v>1.4705882352941175</v>
      </c>
      <c r="I11" s="25">
        <v>11.22</v>
      </c>
      <c r="J11" s="25">
        <f t="shared" ref="J11:J16" si="1">(D11+E11+F11+G11+H11+I11)*4.8</f>
        <v>175.52282352941174</v>
      </c>
    </row>
    <row r="12" spans="2:12" x14ac:dyDescent="0.25">
      <c r="C12" s="4">
        <v>1500</v>
      </c>
      <c r="D12" s="24">
        <v>9.7100000000000009</v>
      </c>
      <c r="E12" s="24">
        <v>6.18</v>
      </c>
      <c r="F12" s="25">
        <v>4.12</v>
      </c>
      <c r="G12" s="25">
        <v>9.1666666666666661</v>
      </c>
      <c r="H12" s="25">
        <f t="shared" si="0"/>
        <v>2.2058823529411762</v>
      </c>
      <c r="I12" s="25">
        <v>11.22</v>
      </c>
      <c r="J12" s="25">
        <f t="shared" si="1"/>
        <v>204.49223529411768</v>
      </c>
    </row>
    <row r="13" spans="2:12" x14ac:dyDescent="0.25">
      <c r="C13" s="4">
        <v>2000</v>
      </c>
      <c r="D13" s="24">
        <v>12.94</v>
      </c>
      <c r="E13" s="24">
        <v>8.61</v>
      </c>
      <c r="F13" s="25">
        <v>4.12</v>
      </c>
      <c r="G13" s="25">
        <v>9.1666666666666661</v>
      </c>
      <c r="H13" s="25">
        <f t="shared" si="0"/>
        <v>2.9411764705882351</v>
      </c>
      <c r="I13" s="25">
        <v>11.22</v>
      </c>
      <c r="J13" s="25">
        <f t="shared" si="1"/>
        <v>235.18964705882348</v>
      </c>
    </row>
    <row r="14" spans="2:12" x14ac:dyDescent="0.25">
      <c r="C14" s="4">
        <v>2500</v>
      </c>
      <c r="D14" s="24">
        <v>16.18</v>
      </c>
      <c r="E14" s="24">
        <v>11.28</v>
      </c>
      <c r="F14" s="25">
        <v>4.12</v>
      </c>
      <c r="G14" s="25">
        <v>9.1666666666666661</v>
      </c>
      <c r="H14" s="25">
        <f t="shared" si="0"/>
        <v>3.6764705882352944</v>
      </c>
      <c r="I14" s="25">
        <v>11.22</v>
      </c>
      <c r="J14" s="25">
        <f t="shared" si="1"/>
        <v>267.08705882352945</v>
      </c>
    </row>
    <row r="15" spans="2:12" x14ac:dyDescent="0.25">
      <c r="C15" s="4">
        <v>3000</v>
      </c>
      <c r="D15" s="24">
        <v>19.96</v>
      </c>
      <c r="E15" s="24">
        <v>14</v>
      </c>
      <c r="F15" s="25">
        <v>4.12</v>
      </c>
      <c r="G15" s="25">
        <v>9.1666666666666661</v>
      </c>
      <c r="H15" s="25">
        <f t="shared" ref="H15:H16" si="2">((C15/8.5*0.25)+(C15/8.5*0.5))/60</f>
        <v>4.4117647058823524</v>
      </c>
      <c r="I15" s="25">
        <v>12.22</v>
      </c>
      <c r="J15" s="25">
        <f t="shared" si="1"/>
        <v>306.61647058823525</v>
      </c>
    </row>
    <row r="16" spans="2:12" x14ac:dyDescent="0.25">
      <c r="C16" s="4">
        <v>3500</v>
      </c>
      <c r="D16" s="24">
        <v>23.75</v>
      </c>
      <c r="E16" s="24">
        <v>16.579999999999998</v>
      </c>
      <c r="F16" s="25">
        <v>4.12</v>
      </c>
      <c r="G16" s="25">
        <v>9.1666666666666661</v>
      </c>
      <c r="H16" s="25">
        <f t="shared" si="2"/>
        <v>5.1470588235294112</v>
      </c>
      <c r="I16" s="25">
        <v>13.22</v>
      </c>
      <c r="J16" s="25">
        <f t="shared" si="1"/>
        <v>345.52188235294119</v>
      </c>
    </row>
    <row r="17" spans="2:10" ht="11.25" customHeight="1" x14ac:dyDescent="0.25">
      <c r="C17" s="6"/>
      <c r="D17" s="3"/>
      <c r="E17" s="3"/>
      <c r="F17" s="3"/>
      <c r="G17" s="3"/>
      <c r="H17" s="3"/>
      <c r="I17" s="3"/>
      <c r="J17" s="3"/>
    </row>
    <row r="18" spans="2:10" ht="15" customHeight="1" x14ac:dyDescent="0.25">
      <c r="B18" s="12" t="s">
        <v>16</v>
      </c>
      <c r="C18" s="59" t="s">
        <v>19</v>
      </c>
      <c r="D18" s="59"/>
      <c r="E18" s="59"/>
      <c r="F18" s="59"/>
      <c r="G18" s="59"/>
      <c r="H18" s="59"/>
      <c r="I18" s="59"/>
      <c r="J18" s="59"/>
    </row>
    <row r="19" spans="2:10" ht="31.5" x14ac:dyDescent="0.25">
      <c r="C19" s="4" t="s">
        <v>0</v>
      </c>
      <c r="D19" s="4" t="s">
        <v>1</v>
      </c>
      <c r="E19" s="4" t="s">
        <v>56</v>
      </c>
      <c r="F19" s="4" t="s">
        <v>2</v>
      </c>
      <c r="G19" s="4" t="s">
        <v>3</v>
      </c>
      <c r="H19" s="8" t="s">
        <v>4</v>
      </c>
      <c r="I19" s="8" t="s">
        <v>5</v>
      </c>
      <c r="J19" s="2" t="s">
        <v>57</v>
      </c>
    </row>
    <row r="20" spans="2:10" x14ac:dyDescent="0.25">
      <c r="C20" s="4">
        <v>500</v>
      </c>
      <c r="D20" s="24">
        <v>3.24</v>
      </c>
      <c r="E20" s="24">
        <v>2.2599999999999998</v>
      </c>
      <c r="F20" s="25">
        <v>4.12</v>
      </c>
      <c r="G20" s="25">
        <v>13.8</v>
      </c>
      <c r="H20" s="25">
        <f>((C20/8.5*0.25)+(C20/8.5*0.5))/60</f>
        <v>0.73529411764705876</v>
      </c>
      <c r="I20" s="25">
        <v>11.22</v>
      </c>
      <c r="J20" s="25">
        <f>(D20+E20+F20+G20+H20+I20)*5.6</f>
        <v>198.10164705882352</v>
      </c>
    </row>
    <row r="21" spans="2:10" x14ac:dyDescent="0.25">
      <c r="C21" s="4">
        <v>1000</v>
      </c>
      <c r="D21" s="24">
        <v>6.47</v>
      </c>
      <c r="E21" s="24">
        <v>4.53</v>
      </c>
      <c r="F21" s="25">
        <v>4.12</v>
      </c>
      <c r="G21" s="25">
        <v>13.8</v>
      </c>
      <c r="H21" s="25">
        <f t="shared" ref="H21:H26" si="3">((C21/8.5*0.25)+(C21/8.5*0.5))/60</f>
        <v>1.4705882352941175</v>
      </c>
      <c r="I21" s="25">
        <v>11.22</v>
      </c>
      <c r="J21" s="25">
        <f t="shared" ref="J21:J26" si="4">(D21+E21+F21+G21+H21+I21)*5.6</f>
        <v>233.01929411764704</v>
      </c>
    </row>
    <row r="22" spans="2:10" x14ac:dyDescent="0.25">
      <c r="C22" s="4">
        <v>1500</v>
      </c>
      <c r="D22" s="24">
        <v>9.7100000000000009</v>
      </c>
      <c r="E22" s="24">
        <v>6.79</v>
      </c>
      <c r="F22" s="25">
        <v>4.12</v>
      </c>
      <c r="G22" s="25">
        <v>13.8</v>
      </c>
      <c r="H22" s="25">
        <f t="shared" si="3"/>
        <v>2.2058823529411762</v>
      </c>
      <c r="I22" s="25">
        <v>11.22</v>
      </c>
      <c r="J22" s="25">
        <f t="shared" si="4"/>
        <v>267.93694117647055</v>
      </c>
    </row>
    <row r="23" spans="2:10" x14ac:dyDescent="0.25">
      <c r="C23" s="4">
        <v>2000</v>
      </c>
      <c r="D23" s="24">
        <v>12.94</v>
      </c>
      <c r="E23" s="24">
        <v>9.06</v>
      </c>
      <c r="F23" s="25">
        <v>4.12</v>
      </c>
      <c r="G23" s="25">
        <v>13.8</v>
      </c>
      <c r="H23" s="25">
        <f t="shared" si="3"/>
        <v>2.9411764705882351</v>
      </c>
      <c r="I23" s="25">
        <v>11.22</v>
      </c>
      <c r="J23" s="25">
        <f t="shared" si="4"/>
        <v>302.8545882352941</v>
      </c>
    </row>
    <row r="24" spans="2:10" x14ac:dyDescent="0.25">
      <c r="C24" s="4">
        <v>2500</v>
      </c>
      <c r="D24" s="24">
        <v>16.18</v>
      </c>
      <c r="E24" s="24">
        <v>11.32</v>
      </c>
      <c r="F24" s="25">
        <v>4.12</v>
      </c>
      <c r="G24" s="25">
        <v>13.8</v>
      </c>
      <c r="H24" s="25">
        <f t="shared" si="3"/>
        <v>3.6764705882352944</v>
      </c>
      <c r="I24" s="25">
        <v>11.22</v>
      </c>
      <c r="J24" s="25">
        <f t="shared" si="4"/>
        <v>337.77223529411765</v>
      </c>
    </row>
    <row r="25" spans="2:10" x14ac:dyDescent="0.25">
      <c r="C25" s="4">
        <v>3000</v>
      </c>
      <c r="D25" s="24">
        <v>19.96</v>
      </c>
      <c r="E25" s="24">
        <v>13.59</v>
      </c>
      <c r="F25" s="25">
        <v>4.12</v>
      </c>
      <c r="G25" s="25">
        <v>13.8</v>
      </c>
      <c r="H25" s="25">
        <f t="shared" si="3"/>
        <v>4.4117647058823524</v>
      </c>
      <c r="I25" s="25">
        <v>11.22</v>
      </c>
      <c r="J25" s="25">
        <f t="shared" si="4"/>
        <v>375.76988235294118</v>
      </c>
    </row>
    <row r="26" spans="2:10" x14ac:dyDescent="0.25">
      <c r="C26" s="4">
        <v>3500</v>
      </c>
      <c r="D26" s="24">
        <v>23.75</v>
      </c>
      <c r="E26" s="24">
        <v>15.85</v>
      </c>
      <c r="F26" s="25">
        <v>4.12</v>
      </c>
      <c r="G26" s="25">
        <v>13.8</v>
      </c>
      <c r="H26" s="25">
        <f t="shared" si="3"/>
        <v>5.1470588235294112</v>
      </c>
      <c r="I26" s="25">
        <v>11.22</v>
      </c>
      <c r="J26" s="25">
        <f t="shared" si="4"/>
        <v>413.76752941176471</v>
      </c>
    </row>
    <row r="27" spans="2:10" ht="9" customHeight="1" x14ac:dyDescent="0.25">
      <c r="C27" s="6"/>
      <c r="D27" s="3"/>
      <c r="E27" s="3"/>
      <c r="F27" s="3"/>
      <c r="G27" s="3"/>
      <c r="H27" s="3"/>
      <c r="I27" s="3"/>
      <c r="J27" s="3"/>
    </row>
    <row r="28" spans="2:10" ht="9" customHeight="1" x14ac:dyDescent="0.25">
      <c r="C28" s="6"/>
      <c r="D28" s="3"/>
      <c r="E28" s="3"/>
      <c r="F28" s="3"/>
      <c r="G28" s="3"/>
      <c r="H28" s="3"/>
      <c r="I28" s="3"/>
      <c r="J28" s="3"/>
    </row>
    <row r="29" spans="2:10" s="11" customFormat="1" x14ac:dyDescent="0.25">
      <c r="B29" s="13" t="s">
        <v>17</v>
      </c>
      <c r="C29" s="71" t="s">
        <v>6</v>
      </c>
      <c r="D29" s="71"/>
      <c r="E29" s="71"/>
      <c r="F29" s="10"/>
      <c r="G29" s="71" t="s">
        <v>12</v>
      </c>
      <c r="H29" s="71"/>
      <c r="I29" s="71"/>
      <c r="J29" s="10"/>
    </row>
    <row r="30" spans="2:10" ht="47.25" customHeight="1" x14ac:dyDescent="0.25">
      <c r="C30" s="5" t="s">
        <v>7</v>
      </c>
      <c r="D30" s="54" t="s">
        <v>58</v>
      </c>
      <c r="E30" s="54"/>
      <c r="F30" s="7"/>
      <c r="G30" s="8" t="s">
        <v>7</v>
      </c>
      <c r="H30" s="54" t="s">
        <v>58</v>
      </c>
      <c r="I30" s="54"/>
      <c r="J30" s="3"/>
    </row>
    <row r="31" spans="2:10" x14ac:dyDescent="0.25">
      <c r="C31" s="4">
        <v>1</v>
      </c>
      <c r="D31" s="64">
        <f>C31*4800*2</f>
        <v>9600</v>
      </c>
      <c r="E31" s="65"/>
      <c r="F31" s="3"/>
      <c r="G31" s="4">
        <v>1</v>
      </c>
      <c r="H31" s="64">
        <f>G31*5600*2</f>
        <v>11200</v>
      </c>
      <c r="I31" s="65"/>
      <c r="J31" s="3"/>
    </row>
    <row r="32" spans="2:10" x14ac:dyDescent="0.25">
      <c r="C32" s="4">
        <v>2</v>
      </c>
      <c r="D32" s="64">
        <f t="shared" ref="D32:D39" si="5">C32*4800*2</f>
        <v>19200</v>
      </c>
      <c r="E32" s="65"/>
      <c r="F32" s="3"/>
      <c r="G32" s="4">
        <v>2</v>
      </c>
      <c r="H32" s="64">
        <f t="shared" ref="H32:H39" si="6">G32*5600*2</f>
        <v>22400</v>
      </c>
      <c r="I32" s="65"/>
      <c r="J32" s="3"/>
    </row>
    <row r="33" spans="2:10" x14ac:dyDescent="0.25">
      <c r="C33" s="4">
        <v>3</v>
      </c>
      <c r="D33" s="64">
        <f t="shared" si="5"/>
        <v>28800</v>
      </c>
      <c r="E33" s="65"/>
      <c r="F33" s="3"/>
      <c r="G33" s="4">
        <v>3</v>
      </c>
      <c r="H33" s="64">
        <f t="shared" si="6"/>
        <v>33600</v>
      </c>
      <c r="I33" s="65"/>
      <c r="J33" s="3"/>
    </row>
    <row r="34" spans="2:10" x14ac:dyDescent="0.25">
      <c r="C34" s="4">
        <v>4</v>
      </c>
      <c r="D34" s="64">
        <f t="shared" si="5"/>
        <v>38400</v>
      </c>
      <c r="E34" s="65"/>
      <c r="F34" s="3"/>
      <c r="G34" s="4">
        <v>4</v>
      </c>
      <c r="H34" s="64">
        <f t="shared" si="6"/>
        <v>44800</v>
      </c>
      <c r="I34" s="65"/>
      <c r="J34" s="3"/>
    </row>
    <row r="35" spans="2:10" x14ac:dyDescent="0.25">
      <c r="C35" s="4">
        <v>5</v>
      </c>
      <c r="D35" s="64">
        <f t="shared" si="5"/>
        <v>48000</v>
      </c>
      <c r="E35" s="65"/>
      <c r="F35" s="3"/>
      <c r="G35" s="4">
        <v>5</v>
      </c>
      <c r="H35" s="64">
        <f t="shared" si="6"/>
        <v>56000</v>
      </c>
      <c r="I35" s="65"/>
      <c r="J35" s="3"/>
    </row>
    <row r="36" spans="2:10" x14ac:dyDescent="0.25">
      <c r="C36" s="4">
        <v>6</v>
      </c>
      <c r="D36" s="64">
        <f t="shared" si="5"/>
        <v>57600</v>
      </c>
      <c r="E36" s="65"/>
      <c r="F36" s="3"/>
      <c r="G36" s="4">
        <v>6</v>
      </c>
      <c r="H36" s="64">
        <f t="shared" si="6"/>
        <v>67200</v>
      </c>
      <c r="I36" s="65"/>
      <c r="J36" s="3"/>
    </row>
    <row r="37" spans="2:10" x14ac:dyDescent="0.25">
      <c r="C37" s="4">
        <v>7</v>
      </c>
      <c r="D37" s="64">
        <f t="shared" si="5"/>
        <v>67200</v>
      </c>
      <c r="E37" s="65"/>
      <c r="F37" s="3"/>
      <c r="G37" s="4">
        <v>7</v>
      </c>
      <c r="H37" s="64">
        <f t="shared" si="6"/>
        <v>78400</v>
      </c>
      <c r="I37" s="65"/>
      <c r="J37" s="3"/>
    </row>
    <row r="38" spans="2:10" x14ac:dyDescent="0.25">
      <c r="C38" s="4">
        <v>8</v>
      </c>
      <c r="D38" s="64">
        <f t="shared" si="5"/>
        <v>76800</v>
      </c>
      <c r="E38" s="65"/>
      <c r="F38" s="3"/>
      <c r="G38" s="4">
        <v>8</v>
      </c>
      <c r="H38" s="64">
        <f t="shared" si="6"/>
        <v>89600</v>
      </c>
      <c r="I38" s="65"/>
      <c r="J38" s="3"/>
    </row>
    <row r="39" spans="2:10" x14ac:dyDescent="0.25">
      <c r="C39" s="4">
        <v>9</v>
      </c>
      <c r="D39" s="64">
        <f t="shared" si="5"/>
        <v>86400</v>
      </c>
      <c r="E39" s="65"/>
      <c r="F39" s="3"/>
      <c r="G39" s="4">
        <v>9</v>
      </c>
      <c r="H39" s="64">
        <f t="shared" si="6"/>
        <v>100800</v>
      </c>
      <c r="I39" s="65"/>
      <c r="J39" s="3"/>
    </row>
    <row r="40" spans="2:10" x14ac:dyDescent="0.25">
      <c r="C40" s="4" t="s">
        <v>8</v>
      </c>
      <c r="D40" s="66" t="s">
        <v>11</v>
      </c>
      <c r="E40" s="67"/>
      <c r="F40" s="3"/>
      <c r="G40" s="4" t="s">
        <v>8</v>
      </c>
      <c r="H40" s="66" t="s">
        <v>10</v>
      </c>
      <c r="I40" s="67"/>
      <c r="J40" s="3"/>
    </row>
    <row r="41" spans="2:10" x14ac:dyDescent="0.25">
      <c r="C41" s="6"/>
      <c r="D41" s="3"/>
      <c r="E41" s="3"/>
      <c r="F41" s="3"/>
      <c r="G41" s="6"/>
      <c r="H41" s="3"/>
      <c r="I41" s="3"/>
      <c r="J41" s="3"/>
    </row>
    <row r="42" spans="2:10" ht="15.75" customHeight="1" x14ac:dyDescent="0.25">
      <c r="C42" s="68" t="s">
        <v>9</v>
      </c>
      <c r="D42" s="68"/>
      <c r="E42" s="68"/>
      <c r="F42" s="3"/>
      <c r="G42" s="68" t="s">
        <v>9</v>
      </c>
      <c r="H42" s="68"/>
      <c r="I42" s="68"/>
      <c r="J42" s="3"/>
    </row>
    <row r="43" spans="2:10" ht="12.75" customHeight="1" x14ac:dyDescent="0.25">
      <c r="C43" s="6"/>
      <c r="D43" s="3"/>
      <c r="E43" s="3"/>
      <c r="F43" s="3"/>
      <c r="G43" s="3"/>
      <c r="H43" s="3"/>
      <c r="I43" s="3"/>
      <c r="J43" s="3"/>
    </row>
    <row r="44" spans="2:10" ht="8.25" customHeight="1" x14ac:dyDescent="0.25">
      <c r="C44" s="6"/>
      <c r="D44" s="3"/>
      <c r="E44" s="3"/>
      <c r="F44" s="3"/>
      <c r="G44" s="3"/>
      <c r="H44" s="3"/>
      <c r="I44" s="3"/>
      <c r="J44" s="3"/>
    </row>
    <row r="45" spans="2:10" ht="15.75" customHeight="1" x14ac:dyDescent="0.25">
      <c r="B45" s="13" t="s">
        <v>24</v>
      </c>
      <c r="C45" s="53" t="s">
        <v>20</v>
      </c>
      <c r="D45" s="53"/>
      <c r="E45" s="53"/>
      <c r="F45" s="53"/>
      <c r="G45" s="53"/>
      <c r="H45" s="53"/>
      <c r="I45" s="53"/>
      <c r="J45" s="3"/>
    </row>
    <row r="46" spans="2:10" ht="29.25" customHeight="1" x14ac:dyDescent="0.25">
      <c r="C46" s="54" t="s">
        <v>22</v>
      </c>
      <c r="D46" s="54"/>
      <c r="E46" s="54"/>
      <c r="F46" s="54"/>
      <c r="G46" s="54" t="s">
        <v>59</v>
      </c>
      <c r="H46" s="54"/>
      <c r="I46" s="54"/>
      <c r="J46" s="3"/>
    </row>
    <row r="47" spans="2:10" ht="42" customHeight="1" x14ac:dyDescent="0.25">
      <c r="C47" s="54" t="s">
        <v>23</v>
      </c>
      <c r="D47" s="54"/>
      <c r="E47" s="54"/>
      <c r="F47" s="54"/>
      <c r="G47" s="55">
        <v>3074500</v>
      </c>
      <c r="H47" s="56"/>
      <c r="I47" s="56"/>
      <c r="J47" s="3"/>
    </row>
    <row r="48" spans="2:10" x14ac:dyDescent="0.25">
      <c r="C48" s="6"/>
      <c r="D48" s="3"/>
      <c r="E48" s="3"/>
      <c r="F48" s="3"/>
      <c r="G48" s="3"/>
      <c r="H48" s="3"/>
      <c r="I48" s="3"/>
      <c r="J48" s="3"/>
    </row>
    <row r="49" spans="2:10" x14ac:dyDescent="0.25">
      <c r="B49" s="13" t="s">
        <v>25</v>
      </c>
      <c r="C49" s="53" t="s">
        <v>26</v>
      </c>
      <c r="D49" s="53"/>
      <c r="E49" s="53"/>
      <c r="F49" s="53"/>
      <c r="G49" s="53"/>
      <c r="H49" s="53"/>
      <c r="I49" s="53"/>
      <c r="J49" s="3"/>
    </row>
    <row r="50" spans="2:10" ht="46.5" customHeight="1" x14ac:dyDescent="0.25">
      <c r="C50" s="14" t="s">
        <v>21</v>
      </c>
      <c r="D50" s="49" t="s">
        <v>27</v>
      </c>
      <c r="E50" s="49"/>
      <c r="F50" s="49"/>
      <c r="G50" s="16" t="s">
        <v>60</v>
      </c>
      <c r="H50" s="54" t="s">
        <v>61</v>
      </c>
      <c r="I50" s="54"/>
      <c r="J50" s="3"/>
    </row>
    <row r="51" spans="2:10" x14ac:dyDescent="0.25">
      <c r="C51" s="4">
        <v>1</v>
      </c>
      <c r="D51" s="47" t="s">
        <v>28</v>
      </c>
      <c r="E51" s="47"/>
      <c r="F51" s="47"/>
      <c r="G51" s="16" t="s">
        <v>63</v>
      </c>
      <c r="H51" s="61">
        <v>28.138650000000009</v>
      </c>
      <c r="I51" s="61"/>
      <c r="J51" s="3"/>
    </row>
    <row r="52" spans="2:10" x14ac:dyDescent="0.25">
      <c r="C52" s="4">
        <v>2</v>
      </c>
      <c r="D52" s="47" t="s">
        <v>29</v>
      </c>
      <c r="E52" s="47"/>
      <c r="F52" s="47"/>
      <c r="G52" s="16" t="s">
        <v>63</v>
      </c>
      <c r="H52" s="61">
        <v>77.536359000000019</v>
      </c>
      <c r="I52" s="61"/>
      <c r="J52" s="3"/>
    </row>
    <row r="53" spans="2:10" x14ac:dyDescent="0.25">
      <c r="C53" s="4">
        <v>3</v>
      </c>
      <c r="D53" s="47" t="s">
        <v>30</v>
      </c>
      <c r="E53" s="47"/>
      <c r="F53" s="47"/>
      <c r="G53" s="16" t="s">
        <v>63</v>
      </c>
      <c r="H53" s="61">
        <v>103.56229499999999</v>
      </c>
      <c r="I53" s="61"/>
      <c r="J53" s="3"/>
    </row>
    <row r="54" spans="2:10" x14ac:dyDescent="0.25">
      <c r="C54" s="4">
        <v>4</v>
      </c>
      <c r="D54" s="47" t="s">
        <v>31</v>
      </c>
      <c r="E54" s="47"/>
      <c r="F54" s="47"/>
      <c r="G54" s="16" t="s">
        <v>63</v>
      </c>
      <c r="H54" s="61">
        <v>108.66796600000004</v>
      </c>
      <c r="I54" s="61"/>
      <c r="J54" s="3"/>
    </row>
    <row r="55" spans="2:10" ht="16.5" customHeight="1" x14ac:dyDescent="0.25">
      <c r="C55" s="4">
        <v>5</v>
      </c>
      <c r="D55" s="47" t="s">
        <v>49</v>
      </c>
      <c r="E55" s="47"/>
      <c r="F55" s="47"/>
      <c r="G55" s="16" t="s">
        <v>63</v>
      </c>
      <c r="H55" s="61">
        <v>211.61</v>
      </c>
      <c r="I55" s="61"/>
      <c r="J55" s="3"/>
    </row>
    <row r="56" spans="2:10" x14ac:dyDescent="0.25">
      <c r="C56" s="4">
        <v>6</v>
      </c>
      <c r="D56" s="47" t="s">
        <v>32</v>
      </c>
      <c r="E56" s="47"/>
      <c r="F56" s="47"/>
      <c r="G56" s="16" t="s">
        <v>53</v>
      </c>
      <c r="H56" s="61">
        <v>53562.8</v>
      </c>
      <c r="I56" s="61"/>
      <c r="J56" s="3"/>
    </row>
    <row r="57" spans="2:10" x14ac:dyDescent="0.25">
      <c r="C57" s="4">
        <v>7</v>
      </c>
      <c r="D57" s="47" t="s">
        <v>33</v>
      </c>
      <c r="E57" s="47"/>
      <c r="F57" s="47"/>
      <c r="G57" s="16" t="s">
        <v>53</v>
      </c>
      <c r="H57" s="61">
        <v>62231.6</v>
      </c>
      <c r="I57" s="61"/>
      <c r="J57" s="3"/>
    </row>
    <row r="58" spans="2:10" x14ac:dyDescent="0.25">
      <c r="C58" s="4">
        <v>8</v>
      </c>
      <c r="D58" s="47" t="s">
        <v>34</v>
      </c>
      <c r="E58" s="47"/>
      <c r="F58" s="47"/>
      <c r="G58" s="16" t="s">
        <v>53</v>
      </c>
      <c r="H58" s="61">
        <v>136262</v>
      </c>
      <c r="I58" s="61"/>
      <c r="J58" s="3"/>
    </row>
    <row r="59" spans="2:10" x14ac:dyDescent="0.25">
      <c r="C59" s="4">
        <v>9</v>
      </c>
      <c r="D59" s="47" t="s">
        <v>35</v>
      </c>
      <c r="E59" s="47"/>
      <c r="F59" s="47"/>
      <c r="G59" s="16" t="s">
        <v>53</v>
      </c>
      <c r="H59" s="61">
        <v>135622.69999999998</v>
      </c>
      <c r="I59" s="61"/>
      <c r="J59" s="3"/>
    </row>
    <row r="60" spans="2:10" x14ac:dyDescent="0.25">
      <c r="C60" s="4">
        <v>10</v>
      </c>
      <c r="D60" s="47" t="s">
        <v>36</v>
      </c>
      <c r="E60" s="47"/>
      <c r="F60" s="47"/>
      <c r="G60" s="16" t="s">
        <v>53</v>
      </c>
      <c r="H60" s="61">
        <v>105952.4</v>
      </c>
      <c r="I60" s="61"/>
      <c r="J60" s="3"/>
    </row>
    <row r="61" spans="2:10" x14ac:dyDescent="0.25">
      <c r="C61" s="4">
        <v>11</v>
      </c>
      <c r="D61" s="47" t="s">
        <v>37</v>
      </c>
      <c r="E61" s="47"/>
      <c r="F61" s="47"/>
      <c r="G61" s="16" t="s">
        <v>53</v>
      </c>
      <c r="H61" s="61">
        <v>118051.3</v>
      </c>
      <c r="I61" s="61"/>
      <c r="J61" s="3"/>
    </row>
    <row r="62" spans="2:10" x14ac:dyDescent="0.25">
      <c r="C62" s="4">
        <v>12</v>
      </c>
      <c r="D62" s="47" t="s">
        <v>38</v>
      </c>
      <c r="E62" s="47"/>
      <c r="F62" s="47"/>
      <c r="G62" s="16" t="s">
        <v>62</v>
      </c>
      <c r="H62" s="61">
        <v>44308</v>
      </c>
      <c r="I62" s="61"/>
    </row>
    <row r="63" spans="2:10" x14ac:dyDescent="0.25">
      <c r="C63" s="4">
        <v>13</v>
      </c>
      <c r="D63" s="47" t="s">
        <v>39</v>
      </c>
      <c r="E63" s="47"/>
      <c r="F63" s="47"/>
      <c r="G63" s="16" t="s">
        <v>52</v>
      </c>
      <c r="H63" s="61">
        <v>155.23099999999999</v>
      </c>
      <c r="I63" s="61"/>
    </row>
    <row r="64" spans="2:10" x14ac:dyDescent="0.25">
      <c r="C64" s="4">
        <v>14</v>
      </c>
      <c r="D64" s="47" t="s">
        <v>40</v>
      </c>
      <c r="E64" s="47"/>
      <c r="F64" s="47"/>
      <c r="G64" s="16" t="s">
        <v>52</v>
      </c>
      <c r="H64" s="61">
        <v>204.30359999999999</v>
      </c>
      <c r="I64" s="61"/>
    </row>
    <row r="65" spans="3:11" x14ac:dyDescent="0.25">
      <c r="C65" s="4">
        <v>15</v>
      </c>
      <c r="D65" s="47" t="s">
        <v>41</v>
      </c>
      <c r="E65" s="47"/>
      <c r="F65" s="47"/>
      <c r="G65" s="16" t="s">
        <v>52</v>
      </c>
      <c r="H65" s="61">
        <v>270.37619999999998</v>
      </c>
      <c r="I65" s="61"/>
    </row>
    <row r="66" spans="3:11" x14ac:dyDescent="0.25">
      <c r="C66" s="4">
        <v>16</v>
      </c>
      <c r="D66" s="47" t="s">
        <v>42</v>
      </c>
      <c r="E66" s="47"/>
      <c r="F66" s="47"/>
      <c r="G66" s="16" t="s">
        <v>52</v>
      </c>
      <c r="H66" s="61">
        <v>284.43560000000002</v>
      </c>
      <c r="I66" s="61"/>
    </row>
    <row r="67" spans="3:11" x14ac:dyDescent="0.25">
      <c r="C67" s="4">
        <v>17</v>
      </c>
      <c r="D67" s="47" t="s">
        <v>43</v>
      </c>
      <c r="E67" s="47"/>
      <c r="F67" s="47"/>
      <c r="G67" s="16" t="s">
        <v>52</v>
      </c>
      <c r="H67" s="61">
        <v>404.5016</v>
      </c>
      <c r="I67" s="61"/>
    </row>
    <row r="68" spans="3:11" x14ac:dyDescent="0.25">
      <c r="C68" s="4">
        <v>18</v>
      </c>
      <c r="D68" s="47" t="s">
        <v>44</v>
      </c>
      <c r="E68" s="47"/>
      <c r="F68" s="47"/>
      <c r="G68" s="16" t="s">
        <v>62</v>
      </c>
      <c r="H68" s="61">
        <v>90433.14499999999</v>
      </c>
      <c r="I68" s="61"/>
    </row>
    <row r="69" spans="3:11" x14ac:dyDescent="0.25">
      <c r="C69" s="4">
        <v>19</v>
      </c>
      <c r="D69" s="47" t="s">
        <v>45</v>
      </c>
      <c r="E69" s="47"/>
      <c r="F69" s="47"/>
      <c r="G69" s="16" t="s">
        <v>62</v>
      </c>
      <c r="H69" s="61">
        <v>106848</v>
      </c>
      <c r="I69" s="61"/>
    </row>
    <row r="70" spans="3:11" x14ac:dyDescent="0.25">
      <c r="C70" s="4">
        <v>20</v>
      </c>
      <c r="D70" s="47" t="s">
        <v>46</v>
      </c>
      <c r="E70" s="47"/>
      <c r="F70" s="47"/>
      <c r="G70" s="16" t="s">
        <v>62</v>
      </c>
      <c r="H70" s="61">
        <v>262659.7</v>
      </c>
      <c r="I70" s="61"/>
    </row>
    <row r="71" spans="3:11" x14ac:dyDescent="0.25">
      <c r="C71" s="4">
        <v>21</v>
      </c>
      <c r="D71" s="47" t="s">
        <v>47</v>
      </c>
      <c r="E71" s="47"/>
      <c r="F71" s="47"/>
      <c r="G71" s="16" t="s">
        <v>62</v>
      </c>
      <c r="H71" s="61">
        <v>35237.4</v>
      </c>
      <c r="I71" s="61"/>
    </row>
    <row r="72" spans="3:11" x14ac:dyDescent="0.25">
      <c r="C72" s="4">
        <v>22</v>
      </c>
      <c r="D72" s="47" t="s">
        <v>48</v>
      </c>
      <c r="E72" s="47"/>
      <c r="F72" s="47"/>
      <c r="G72" s="16" t="s">
        <v>62</v>
      </c>
      <c r="H72" s="61">
        <v>40820.199999999997</v>
      </c>
      <c r="I72" s="61"/>
    </row>
    <row r="73" spans="3:11" ht="31.5" customHeight="1" x14ac:dyDescent="0.25">
      <c r="C73" s="4">
        <v>23</v>
      </c>
      <c r="D73" s="47" t="s">
        <v>50</v>
      </c>
      <c r="E73" s="47"/>
      <c r="F73" s="47"/>
      <c r="G73" s="16" t="s">
        <v>62</v>
      </c>
      <c r="H73" s="63" t="s">
        <v>54</v>
      </c>
      <c r="I73" s="63"/>
    </row>
    <row r="74" spans="3:11" ht="32.25" customHeight="1" x14ac:dyDescent="0.25">
      <c r="C74" s="4">
        <v>24</v>
      </c>
      <c r="D74" s="47" t="s">
        <v>51</v>
      </c>
      <c r="E74" s="47"/>
      <c r="F74" s="47"/>
      <c r="G74" s="16" t="s">
        <v>62</v>
      </c>
      <c r="H74" s="63" t="s">
        <v>54</v>
      </c>
      <c r="I74" s="63"/>
    </row>
    <row r="76" spans="3:11" ht="45.75" customHeight="1" x14ac:dyDescent="0.25">
      <c r="C76" s="62" t="s">
        <v>55</v>
      </c>
      <c r="D76" s="62"/>
      <c r="E76" s="62"/>
      <c r="F76" s="62"/>
      <c r="G76" s="62"/>
      <c r="H76" s="62"/>
      <c r="I76" s="62"/>
    </row>
    <row r="78" spans="3:11" ht="12" customHeight="1" x14ac:dyDescent="0.25"/>
    <row r="79" spans="3:11" ht="15.75" customHeight="1" x14ac:dyDescent="0.25">
      <c r="C79" s="43" t="s">
        <v>67</v>
      </c>
      <c r="D79" s="43"/>
      <c r="E79" s="43"/>
      <c r="F79" s="43"/>
      <c r="H79" s="44" t="s">
        <v>73</v>
      </c>
      <c r="I79" s="44"/>
      <c r="J79" s="44"/>
      <c r="K79" s="18"/>
    </row>
    <row r="80" spans="3:11" ht="16.5" thickBot="1" x14ac:dyDescent="0.3">
      <c r="C80" s="43" t="s">
        <v>68</v>
      </c>
      <c r="D80" s="43"/>
      <c r="E80" s="43"/>
      <c r="F80" s="43"/>
      <c r="H80" s="42"/>
      <c r="I80" s="42"/>
      <c r="J80" s="42"/>
      <c r="K80" s="42"/>
    </row>
    <row r="81" spans="3:11" ht="15.75" customHeight="1" x14ac:dyDescent="0.25">
      <c r="C81" s="38"/>
      <c r="D81" s="38"/>
      <c r="E81" s="38"/>
      <c r="F81" s="38"/>
      <c r="H81" s="73" t="s">
        <v>74</v>
      </c>
      <c r="I81" s="73"/>
      <c r="J81" s="73"/>
      <c r="K81" s="73"/>
    </row>
    <row r="82" spans="3:11" ht="16.5" thickBot="1" x14ac:dyDescent="0.3">
      <c r="C82" s="40"/>
      <c r="D82" s="40"/>
      <c r="E82" s="40"/>
      <c r="F82" s="40"/>
      <c r="H82" s="42"/>
      <c r="I82" s="42"/>
      <c r="J82" s="42"/>
      <c r="K82" s="42"/>
    </row>
    <row r="83" spans="3:11" ht="15.75" customHeight="1" x14ac:dyDescent="0.25">
      <c r="C83" s="41" t="s">
        <v>69</v>
      </c>
      <c r="D83" s="41"/>
      <c r="E83" s="41"/>
      <c r="F83" s="41"/>
      <c r="H83" s="74" t="s">
        <v>69</v>
      </c>
      <c r="I83" s="74"/>
      <c r="J83" s="74"/>
      <c r="K83" s="74"/>
    </row>
    <row r="84" spans="3:11" ht="16.5" customHeight="1" thickBot="1" x14ac:dyDescent="0.3">
      <c r="C84" s="17"/>
      <c r="D84" s="17"/>
      <c r="E84" s="38" t="s">
        <v>70</v>
      </c>
      <c r="F84" s="38"/>
      <c r="H84" s="75"/>
      <c r="I84" s="75"/>
      <c r="J84" s="38" t="s">
        <v>70</v>
      </c>
      <c r="K84" s="38"/>
    </row>
    <row r="85" spans="3:11" ht="15.75" customHeight="1" x14ac:dyDescent="0.25">
      <c r="C85" s="39" t="s">
        <v>71</v>
      </c>
      <c r="D85" s="39"/>
      <c r="E85" s="39"/>
      <c r="F85" s="39"/>
      <c r="H85" s="72" t="s">
        <v>71</v>
      </c>
      <c r="I85" s="72"/>
      <c r="J85" s="72"/>
      <c r="K85" s="72"/>
    </row>
    <row r="86" spans="3:11" ht="15.75" customHeight="1" x14ac:dyDescent="0.25">
      <c r="C86" s="38" t="s">
        <v>72</v>
      </c>
      <c r="D86" s="38"/>
      <c r="E86" s="38"/>
      <c r="F86" s="38"/>
      <c r="H86" s="38" t="s">
        <v>75</v>
      </c>
      <c r="I86" s="38"/>
      <c r="J86" s="38"/>
      <c r="K86" s="38"/>
    </row>
  </sheetData>
  <mergeCells count="107">
    <mergeCell ref="J84:K84"/>
    <mergeCell ref="H85:K85"/>
    <mergeCell ref="H86:K86"/>
    <mergeCell ref="C86:F86"/>
    <mergeCell ref="H79:J79"/>
    <mergeCell ref="H80:K80"/>
    <mergeCell ref="H81:K81"/>
    <mergeCell ref="H82:K82"/>
    <mergeCell ref="H83:K83"/>
    <mergeCell ref="H84:I84"/>
    <mergeCell ref="C81:F81"/>
    <mergeCell ref="C82:F82"/>
    <mergeCell ref="C83:F83"/>
    <mergeCell ref="E84:F84"/>
    <mergeCell ref="C85:F85"/>
    <mergeCell ref="I1:L1"/>
    <mergeCell ref="I2:L2"/>
    <mergeCell ref="I3:L3"/>
    <mergeCell ref="C79:F79"/>
    <mergeCell ref="C80:F80"/>
    <mergeCell ref="D32:E32"/>
    <mergeCell ref="D33:E33"/>
    <mergeCell ref="D34:E34"/>
    <mergeCell ref="D35:E35"/>
    <mergeCell ref="D36:E36"/>
    <mergeCell ref="D31:E31"/>
    <mergeCell ref="C29:E29"/>
    <mergeCell ref="G29:I29"/>
    <mergeCell ref="H30:I30"/>
    <mergeCell ref="H31:I31"/>
    <mergeCell ref="C5:J5"/>
    <mergeCell ref="C6:J6"/>
    <mergeCell ref="C8:J8"/>
    <mergeCell ref="C18:J18"/>
    <mergeCell ref="D30:E30"/>
    <mergeCell ref="H32:I32"/>
    <mergeCell ref="H33:I33"/>
    <mergeCell ref="H34:I34"/>
    <mergeCell ref="H35:I35"/>
    <mergeCell ref="H36:I36"/>
    <mergeCell ref="C45:I45"/>
    <mergeCell ref="D52:F52"/>
    <mergeCell ref="G46:I46"/>
    <mergeCell ref="H37:I37"/>
    <mergeCell ref="H38:I38"/>
    <mergeCell ref="H39:I39"/>
    <mergeCell ref="H40:I40"/>
    <mergeCell ref="G42:I42"/>
    <mergeCell ref="D37:E37"/>
    <mergeCell ref="D38:E38"/>
    <mergeCell ref="D39:E39"/>
    <mergeCell ref="D40:E40"/>
    <mergeCell ref="C42:E42"/>
    <mergeCell ref="D53:F53"/>
    <mergeCell ref="G47:I47"/>
    <mergeCell ref="C46:F46"/>
    <mergeCell ref="C47:F47"/>
    <mergeCell ref="C49:I49"/>
    <mergeCell ref="D50:F50"/>
    <mergeCell ref="D51:F51"/>
    <mergeCell ref="D54:F54"/>
    <mergeCell ref="D55:F55"/>
    <mergeCell ref="H50:I50"/>
    <mergeCell ref="H51:I51"/>
    <mergeCell ref="H52:I52"/>
    <mergeCell ref="H53:I53"/>
    <mergeCell ref="H54:I54"/>
    <mergeCell ref="D56:F56"/>
    <mergeCell ref="D57:F57"/>
    <mergeCell ref="D58:F58"/>
    <mergeCell ref="D59:F59"/>
    <mergeCell ref="D60:F60"/>
    <mergeCell ref="D61:F61"/>
    <mergeCell ref="D62:F62"/>
    <mergeCell ref="D63:F63"/>
    <mergeCell ref="D64:F64"/>
    <mergeCell ref="H60:I60"/>
    <mergeCell ref="H61:I61"/>
    <mergeCell ref="H62:I62"/>
    <mergeCell ref="H63:I63"/>
    <mergeCell ref="H64:I64"/>
    <mergeCell ref="H55:I55"/>
    <mergeCell ref="H56:I56"/>
    <mergeCell ref="H57:I57"/>
    <mergeCell ref="H58:I58"/>
    <mergeCell ref="H59:I59"/>
    <mergeCell ref="H65:I65"/>
    <mergeCell ref="H66:I66"/>
    <mergeCell ref="H67:I67"/>
    <mergeCell ref="H68:I68"/>
    <mergeCell ref="H69:I69"/>
    <mergeCell ref="C76:I76"/>
    <mergeCell ref="H70:I70"/>
    <mergeCell ref="H71:I71"/>
    <mergeCell ref="H72:I72"/>
    <mergeCell ref="H73:I73"/>
    <mergeCell ref="H74:I74"/>
    <mergeCell ref="D74:F74"/>
    <mergeCell ref="D65:F65"/>
    <mergeCell ref="D66:F66"/>
    <mergeCell ref="D67:F67"/>
    <mergeCell ref="D68:F68"/>
    <mergeCell ref="D69:F69"/>
    <mergeCell ref="D70:F70"/>
    <mergeCell ref="D71:F71"/>
    <mergeCell ref="D72:F72"/>
    <mergeCell ref="D73:F73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Викторович Гордиенко</dc:creator>
  <cp:lastModifiedBy>Наталья Юрьевна Штокина</cp:lastModifiedBy>
  <cp:lastPrinted>2015-12-10T11:26:59Z</cp:lastPrinted>
  <dcterms:created xsi:type="dcterms:W3CDTF">2015-11-02T09:48:15Z</dcterms:created>
  <dcterms:modified xsi:type="dcterms:W3CDTF">2016-04-18T05:52:13Z</dcterms:modified>
</cp:coreProperties>
</file>