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11280" tabRatio="799"/>
  </bookViews>
  <sheets>
    <sheet name="форма 10.1." sheetId="7" r:id="rId1"/>
    <sheet name="Приложение 1" sheetId="10" r:id="rId2"/>
    <sheet name="Приложение 2" sheetId="9" r:id="rId3"/>
    <sheet name="Приложение 3" sheetId="8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3">'Приложение 3'!$A$1:$I$25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E29" i="9" l="1"/>
  <c r="L27" i="9"/>
  <c r="K27" i="9"/>
  <c r="J27" i="9"/>
  <c r="L26" i="9"/>
  <c r="K26" i="9"/>
  <c r="M26" i="9" s="1"/>
  <c r="N26" i="9" s="1"/>
  <c r="J26" i="9"/>
  <c r="L25" i="9"/>
  <c r="K25" i="9"/>
  <c r="M25" i="9" s="1"/>
  <c r="N25" i="9" s="1"/>
  <c r="J25" i="9"/>
  <c r="L22" i="9"/>
  <c r="K22" i="9"/>
  <c r="J22" i="9"/>
  <c r="L21" i="9"/>
  <c r="M21" i="9" s="1"/>
  <c r="N21" i="9" s="1"/>
  <c r="K21" i="9"/>
  <c r="J21" i="9"/>
  <c r="L20" i="9"/>
  <c r="K20" i="9"/>
  <c r="J20" i="9"/>
  <c r="L17" i="9"/>
  <c r="K17" i="9"/>
  <c r="M17" i="9" s="1"/>
  <c r="N17" i="9" s="1"/>
  <c r="J17" i="9"/>
  <c r="L16" i="9"/>
  <c r="K16" i="9"/>
  <c r="J16" i="9"/>
  <c r="L15" i="9"/>
  <c r="K15" i="9"/>
  <c r="J15" i="9"/>
  <c r="L12" i="9"/>
  <c r="K12" i="9"/>
  <c r="J12" i="9"/>
  <c r="L11" i="9"/>
  <c r="K11" i="9"/>
  <c r="M11" i="9" s="1"/>
  <c r="N11" i="9" s="1"/>
  <c r="J11" i="9"/>
  <c r="L10" i="9"/>
  <c r="K10" i="9"/>
  <c r="J10" i="9"/>
  <c r="M16" i="9" l="1"/>
  <c r="N16" i="9" s="1"/>
  <c r="M20" i="9"/>
  <c r="N20" i="9" s="1"/>
  <c r="M27" i="9"/>
  <c r="N27" i="9" s="1"/>
  <c r="M10" i="9"/>
  <c r="N10" i="9" s="1"/>
  <c r="M22" i="9"/>
  <c r="N22" i="9" s="1"/>
  <c r="N23" i="9" s="1"/>
  <c r="N29" i="9" s="1"/>
  <c r="M12" i="9"/>
  <c r="N12" i="9" s="1"/>
  <c r="M15" i="9"/>
  <c r="N15" i="9" s="1"/>
  <c r="J20" i="10"/>
  <c r="Q19" i="7" l="1"/>
  <c r="P19" i="7"/>
  <c r="O19" i="7"/>
  <c r="N19" i="7"/>
  <c r="L19" i="7"/>
  <c r="K19" i="7"/>
  <c r="J19" i="7"/>
  <c r="I19" i="7"/>
  <c r="H19" i="7"/>
  <c r="G19" i="7"/>
  <c r="F19" i="7"/>
  <c r="E19" i="7"/>
  <c r="D19" i="7"/>
  <c r="T18" i="7"/>
  <c r="S18" i="7"/>
  <c r="R18" i="7"/>
  <c r="M18" i="7"/>
  <c r="C18" i="7"/>
  <c r="T17" i="7"/>
  <c r="S17" i="7"/>
  <c r="R17" i="7"/>
  <c r="M17" i="7"/>
  <c r="C17" i="7"/>
  <c r="T16" i="7"/>
  <c r="S16" i="7"/>
  <c r="R16" i="7"/>
  <c r="M16" i="7"/>
  <c r="C16" i="7"/>
  <c r="T15" i="7"/>
  <c r="S15" i="7"/>
  <c r="R15" i="7"/>
  <c r="M15" i="7"/>
  <c r="C15" i="7"/>
  <c r="T14" i="7"/>
  <c r="S14" i="7"/>
  <c r="R14" i="7"/>
  <c r="M14" i="7"/>
  <c r="C14" i="7"/>
  <c r="T13" i="7"/>
  <c r="S13" i="7"/>
  <c r="R13" i="7"/>
  <c r="M13" i="7"/>
  <c r="C13" i="7"/>
  <c r="T12" i="7"/>
  <c r="S12" i="7"/>
  <c r="R12" i="7"/>
  <c r="M12" i="7"/>
  <c r="C12" i="7"/>
  <c r="T11" i="7"/>
  <c r="S11" i="7"/>
  <c r="R11" i="7"/>
  <c r="M11" i="7"/>
  <c r="C11" i="7"/>
  <c r="D50" i="7" l="1"/>
  <c r="U15" i="7" s="1"/>
  <c r="R19" i="7"/>
  <c r="S19" i="7"/>
  <c r="M19" i="7"/>
  <c r="C19" i="7"/>
  <c r="C24" i="7" s="1"/>
  <c r="C29" i="7" s="1"/>
  <c r="D51" i="7"/>
  <c r="V16" i="7" s="1"/>
  <c r="T19" i="7"/>
  <c r="U11" i="7" l="1"/>
  <c r="U19" i="7" s="1"/>
  <c r="U16" i="7"/>
  <c r="W16" i="7" s="1"/>
  <c r="U18" i="7"/>
  <c r="U13" i="7"/>
  <c r="U12" i="7"/>
  <c r="U14" i="7"/>
  <c r="U17" i="7"/>
  <c r="V18" i="7"/>
  <c r="W18" i="7" s="1"/>
  <c r="V13" i="7"/>
  <c r="W13" i="7" s="1"/>
  <c r="V11" i="7"/>
  <c r="V19" i="7" s="1"/>
  <c r="W19" i="7" s="1"/>
  <c r="V17" i="7"/>
  <c r="V14" i="7"/>
  <c r="V15" i="7"/>
  <c r="W15" i="7" s="1"/>
  <c r="V12" i="7"/>
  <c r="W20" i="7" l="1"/>
  <c r="W21" i="7" s="1"/>
  <c r="W22" i="7" s="1"/>
  <c r="W14" i="7"/>
  <c r="W11" i="7"/>
  <c r="W12" i="7"/>
  <c r="W17" i="7"/>
  <c r="W25" i="7" l="1"/>
  <c r="W24" i="7"/>
  <c r="W23" i="7" s="1"/>
  <c r="W29" i="7" s="1"/>
  <c r="W30" i="7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<sst xmlns="http://schemas.openxmlformats.org/spreadsheetml/2006/main" count="154" uniqueCount="127">
  <si>
    <t>%</t>
  </si>
  <si>
    <t xml:space="preserve">Стоимость материалов </t>
  </si>
  <si>
    <t>№ п/п</t>
  </si>
  <si>
    <t>Ед. изм.</t>
  </si>
  <si>
    <t>Кол-во</t>
  </si>
  <si>
    <t>Стоимость, руб.</t>
  </si>
  <si>
    <t>Ед.изм</t>
  </si>
  <si>
    <t>Наименование</t>
  </si>
  <si>
    <t>Всего</t>
  </si>
  <si>
    <t>Накладные расходы</t>
  </si>
  <si>
    <t>Сметная прибыль</t>
  </si>
  <si>
    <t xml:space="preserve">Расчет договорной цены  строительства объекта </t>
  </si>
  <si>
    <t>Стройка:</t>
  </si>
  <si>
    <t>Объект:</t>
  </si>
  <si>
    <t>кол-во скважин: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</si>
  <si>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</si>
  <si>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</si>
  <si>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</si>
  <si>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</si>
  <si>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</si>
  <si>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</si>
  <si>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</si>
  <si>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</si>
  <si>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</si>
  <si>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</si>
  <si>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</si>
  <si>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</si>
  <si>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</si>
  <si>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</si>
  <si>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</si>
  <si>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</si>
  <si>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</si>
  <si>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</si>
  <si>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</si>
  <si>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</si>
  <si>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</si>
  <si>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</si>
  <si>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</si>
  <si>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</si>
  <si>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</si>
  <si>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</si>
  <si>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</si>
  <si>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</si>
  <si>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</si>
  <si>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</si>
  <si>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</si>
  <si>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</si>
  <si>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</si>
  <si>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</si>
  <si>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</si>
  <si>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</si>
  <si>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</si>
  <si>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</si>
  <si>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</si>
  <si>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</si>
  <si>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</si>
  <si>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</si>
  <si>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</si>
  <si>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</si>
  <si>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</si>
  <si>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</si>
  <si>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</si>
  <si>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</si>
  <si>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Уровень накладных расходов</t>
  </si>
  <si>
    <t>Уровень сметной прибыли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</si>
  <si>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</si>
  <si>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</si>
  <si>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</si>
  <si>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</si>
  <si>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руб.*</t>
  </si>
  <si>
    <t>Цена за ед., руб.</t>
  </si>
  <si>
    <t>Расчет стоимости доставки материалов на объект</t>
  </si>
  <si>
    <t xml:space="preserve">СТРОЙКА </t>
  </si>
  <si>
    <t>ОБЪЕКТ</t>
  </si>
  <si>
    <t>руб., без НДС</t>
  </si>
  <si>
    <t>Наименование материала.</t>
  </si>
  <si>
    <t>Класс дорог</t>
  </si>
  <si>
    <t>Вес материала, тн.</t>
  </si>
  <si>
    <t>всего</t>
  </si>
  <si>
    <t>Итого песок</t>
  </si>
  <si>
    <t>Итого щебень</t>
  </si>
  <si>
    <t>Итого лесоматериалы</t>
  </si>
  <si>
    <t>Итого прочие материалы</t>
  </si>
  <si>
    <t xml:space="preserve">Всего </t>
  </si>
  <si>
    <t>и пр. в соответствии с условиями лота.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</si>
  <si>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</si>
  <si>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</si>
  <si>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</si>
  <si>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</si>
  <si>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</si>
  <si>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</si>
  <si>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</si>
  <si>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</si>
  <si>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</si>
  <si>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</si>
  <si>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</si>
  <si>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</si>
  <si>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</si>
  <si>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</si>
  <si>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</si>
  <si>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</si>
  <si>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Расстояние доставки, км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</si>
  <si>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</si>
  <si>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</si>
  <si>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времени,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</si>
  <si>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</si>
  <si>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</si>
  <si>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</si>
  <si>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</si>
  <si>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</si>
  <si>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</si>
  <si>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</si>
  <si>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Автосамосвал, из карьера</t>
  </si>
  <si>
    <t>Автосамосвал вне карьера</t>
  </si>
  <si>
    <t>Автомобиль бортовой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</si>
  <si>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</si>
  <si>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</si>
  <si>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</si>
  <si>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Ориентировочная стоимость материалов</t>
  </si>
  <si>
    <t xml:space="preserve">Стройка: </t>
  </si>
  <si>
    <t>(Разделительная ведомость поставки материально-технических ресурсов между подрядчиком и заказчиком)</t>
  </si>
  <si>
    <t>Стоимость материалов и оборудования определяется  в текущих ценах, включает в себя все затраты в соответствии с МДС - 81-2.99.</t>
  </si>
  <si>
    <t xml:space="preserve"> Приемка выполненных работ осуществляется на основании реестров стоимости материалов, согласованных с отделом маркетинга ОАО "СН-МНГ".</t>
  </si>
  <si>
    <t>Форма 10.1.</t>
  </si>
  <si>
    <t>Приложение №1 к форме 10.1.</t>
  </si>
  <si>
    <t>Приложение  3 к форме 10.1.</t>
  </si>
  <si>
    <t>Приложение №2 к форме 10.1.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</si>
</sst>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&quot;р.&quot;_-;\-* #,##0.00&quot;р.&quot;_-;_-* \-??&quot;р.&quot;_-;_-@_-"/>
    <numFmt numFmtId="185" formatCode="#,##0.00;\(#,##0.00\)"/>
    <numFmt numFmtId="186" formatCode="_-* #,##0.00\ _р_._-;\-* #,##0.00\ _р_._-;_-* &quot;-&quot;??\ _р_._-;_-@_-"/>
    <numFmt numFmtId="187" formatCode="_(* #,##0.00_);_(* \(#,##0.00\);_(* &quot;-&quot;??_);_(@_)"/>
    <numFmt numFmtId="188" formatCode="0.00_)"/>
    <numFmt numFmtId="189" formatCode="General_)"/>
    <numFmt numFmtId="190" formatCode="0.0"/>
    <numFmt numFmtId="191" formatCode="0.0%"/>
    <numFmt numFmtId="192" formatCode="#,##0.0"/>
    <numFmt numFmtId="193" formatCode="#,##0.000"/>
  </numFmts>
  <fonts count="10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0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0"/>
      <color rgb="FFFF0000"/>
      <name val="Times New Roman"/>
      <family val="1"/>
      <charset val="204"/>
    </font>
    <font>
      <sz val="10"/>
      <name val="Times New Roman Cyr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Courier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i/>
      <sz val="14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i/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81">
    <xf numFmtId="0" fontId="0" fillId="0" borderId="0"/>
    <xf numFmtId="0" fontId="2" fillId="0" borderId="0"/>
    <xf numFmtId="0" fontId="3" fillId="0" borderId="0"/>
    <xf numFmtId="0" fontId="4" fillId="0" borderId="0"/>
    <xf numFmtId="0" fontId="3" fillId="0" borderId="0"/>
    <xf numFmtId="4" fontId="5" fillId="0" borderId="0">
      <alignment vertical="center"/>
    </xf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5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3" fillId="0" borderId="0"/>
    <xf numFmtId="0" fontId="3" fillId="0" borderId="0"/>
    <xf numFmtId="0" fontId="6" fillId="0" borderId="0"/>
    <xf numFmtId="4" fontId="5" fillId="0" borderId="0">
      <alignment vertical="center"/>
    </xf>
    <xf numFmtId="4" fontId="5" fillId="0" borderId="0">
      <alignment vertical="center"/>
    </xf>
    <xf numFmtId="0" fontId="6" fillId="0" borderId="0"/>
    <xf numFmtId="0" fontId="3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7" fillId="0" borderId="0"/>
    <xf numFmtId="0" fontId="3" fillId="0" borderId="0"/>
    <xf numFmtId="4" fontId="5" fillId="0" borderId="0">
      <alignment vertical="center"/>
    </xf>
    <xf numFmtId="0" fontId="3" fillId="0" borderId="0"/>
    <xf numFmtId="4" fontId="5" fillId="0" borderId="0">
      <alignment vertical="center"/>
    </xf>
    <xf numFmtId="0" fontId="3" fillId="0" borderId="0"/>
    <xf numFmtId="4" fontId="5" fillId="0" borderId="0">
      <alignment vertical="center"/>
    </xf>
    <xf numFmtId="4" fontId="5" fillId="0" borderId="0">
      <alignment vertical="center"/>
    </xf>
    <xf numFmtId="0" fontId="3" fillId="0" borderId="0"/>
    <xf numFmtId="0" fontId="3" fillId="0" borderId="0"/>
    <xf numFmtId="0" fontId="7" fillId="0" borderId="0"/>
    <xf numFmtId="0" fontId="6" fillId="0" borderId="0"/>
    <xf numFmtId="0" fontId="3" fillId="0" borderId="0"/>
    <xf numFmtId="4" fontId="5" fillId="0" borderId="0">
      <alignment vertical="center"/>
    </xf>
    <xf numFmtId="0" fontId="7" fillId="0" borderId="0"/>
    <xf numFmtId="4" fontId="5" fillId="0" borderId="0">
      <alignment vertical="center"/>
    </xf>
    <xf numFmtId="0" fontId="3" fillId="0" borderId="0"/>
    <xf numFmtId="0" fontId="6" fillId="0" borderId="0"/>
    <xf numFmtId="0" fontId="3" fillId="0" borderId="0"/>
    <xf numFmtId="0" fontId="7" fillId="0" borderId="0"/>
    <xf numFmtId="0" fontId="6" fillId="0" borderId="0"/>
    <xf numFmtId="0" fontId="3" fillId="0" borderId="0"/>
    <xf numFmtId="4" fontId="5" fillId="0" borderId="0">
      <alignment vertical="center"/>
    </xf>
    <xf numFmtId="0" fontId="7" fillId="0" borderId="0"/>
    <xf numFmtId="0" fontId="3" fillId="0" borderId="0"/>
    <xf numFmtId="0" fontId="7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7" fillId="0" borderId="0"/>
    <xf numFmtId="0" fontId="3" fillId="0" borderId="0"/>
    <xf numFmtId="0" fontId="3" fillId="0" borderId="0"/>
    <xf numFmtId="4" fontId="5" fillId="0" borderId="0">
      <alignment vertical="center"/>
    </xf>
    <xf numFmtId="4" fontId="5" fillId="0" borderId="0">
      <alignment vertical="center"/>
    </xf>
    <xf numFmtId="0" fontId="6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7" fillId="0" borderId="0"/>
    <xf numFmtId="4" fontId="5" fillId="0" borderId="0">
      <alignment vertical="center"/>
    </xf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3" fillId="0" borderId="0"/>
    <xf numFmtId="164" fontId="8" fillId="0" borderId="0">
      <protection locked="0"/>
    </xf>
    <xf numFmtId="164" fontId="8" fillId="0" borderId="0">
      <protection locked="0"/>
    </xf>
    <xf numFmtId="164" fontId="8" fillId="0" borderId="0">
      <protection locked="0"/>
    </xf>
    <xf numFmtId="164" fontId="8" fillId="0" borderId="14">
      <protection locked="0"/>
    </xf>
    <xf numFmtId="0" fontId="9" fillId="0" borderId="0"/>
    <xf numFmtId="164" fontId="10" fillId="0" borderId="0">
      <protection locked="0"/>
    </xf>
    <xf numFmtId="164" fontId="10" fillId="0" borderId="0">
      <protection locked="0"/>
    </xf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3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4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15" fillId="0" borderId="0" applyFont="0" applyFill="0" applyBorder="0" applyAlignment="0" applyProtection="0"/>
    <xf numFmtId="3" fontId="16" fillId="0" borderId="0" applyFont="0" applyFill="0" applyBorder="0" applyAlignment="0" applyProtection="0"/>
    <xf numFmtId="0" fontId="17" fillId="0" borderId="0"/>
    <xf numFmtId="172" fontId="14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15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8" fillId="0" borderId="0" applyFill="0" applyBorder="0" applyAlignment="0"/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38" fontId="14" fillId="0" borderId="15">
      <alignment vertical="center"/>
    </xf>
    <xf numFmtId="0" fontId="4" fillId="0" borderId="0"/>
    <xf numFmtId="175" fontId="15" fillId="0" borderId="0" applyFont="0" applyFill="0" applyBorder="0" applyAlignment="0" applyProtection="0"/>
    <xf numFmtId="171" fontId="15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4" fillId="0" borderId="0">
      <alignment vertical="center"/>
    </xf>
    <xf numFmtId="0" fontId="19" fillId="0" borderId="0">
      <protection locked="0"/>
    </xf>
    <xf numFmtId="0" fontId="19" fillId="0" borderId="0">
      <protection locked="0"/>
    </xf>
    <xf numFmtId="0" fontId="20" fillId="0" borderId="0">
      <protection locked="0"/>
    </xf>
    <xf numFmtId="0" fontId="19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38" fontId="24" fillId="16" borderId="0" applyNumberFormat="0" applyBorder="0" applyAlignment="0" applyProtection="0"/>
    <xf numFmtId="0" fontId="25" fillId="0" borderId="16" applyNumberFormat="0" applyAlignment="0" applyProtection="0">
      <alignment horizontal="left" vertical="center"/>
    </xf>
    <xf numFmtId="0" fontId="25" fillId="0" borderId="17">
      <alignment horizontal="left" vertical="center"/>
    </xf>
    <xf numFmtId="0" fontId="26" fillId="0" borderId="0" applyNumberFormat="0" applyFill="0" applyBorder="0" applyAlignment="0" applyProtection="0"/>
    <xf numFmtId="0" fontId="27" fillId="0" borderId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176" fontId="2" fillId="0" borderId="0"/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33" fillId="0" borderId="0" applyNumberFormat="0" applyFill="0" applyBorder="0" applyAlignment="0" applyProtection="0">
      <alignment vertical="top"/>
      <protection locked="0"/>
    </xf>
    <xf numFmtId="0" fontId="15" fillId="0" borderId="0"/>
    <xf numFmtId="10" fontId="24" fillId="17" borderId="5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5" fillId="0" borderId="0" applyNumberFormat="0" applyFill="0" applyBorder="0" applyAlignment="0" applyProtection="0"/>
    <xf numFmtId="177" fontId="2" fillId="0" borderId="0"/>
    <xf numFmtId="0" fontId="34" fillId="0" borderId="18">
      <alignment horizontal="left" vertical="top"/>
    </xf>
    <xf numFmtId="0" fontId="34" fillId="0" borderId="18">
      <alignment horizontal="left" vertical="top"/>
    </xf>
    <xf numFmtId="0" fontId="34" fillId="0" borderId="18">
      <alignment horizontal="left" vertical="top"/>
    </xf>
    <xf numFmtId="0" fontId="34" fillId="0" borderId="18">
      <alignment horizontal="left" vertical="top"/>
    </xf>
    <xf numFmtId="0" fontId="34" fillId="0" borderId="18">
      <alignment horizontal="left" vertical="top"/>
    </xf>
    <xf numFmtId="0" fontId="15" fillId="0" borderId="0"/>
    <xf numFmtId="0" fontId="3" fillId="0" borderId="0"/>
    <xf numFmtId="0" fontId="7" fillId="0" borderId="0" applyNumberFormat="0" applyBorder="0">
      <alignment horizontal="center" vertical="center" wrapText="1"/>
    </xf>
    <xf numFmtId="0" fontId="4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4" fillId="0" borderId="0" applyFont="0" applyFill="0" applyBorder="0" applyAlignment="0" applyProtection="0"/>
    <xf numFmtId="179" fontId="3" fillId="0" borderId="0" applyFill="0" applyBorder="0" applyAlignment="0"/>
    <xf numFmtId="180" fontId="3" fillId="0" borderId="0" applyFill="0" applyBorder="0" applyAlignment="0"/>
    <xf numFmtId="179" fontId="3" fillId="0" borderId="0" applyFill="0" applyBorder="0" applyAlignment="0"/>
    <xf numFmtId="168" fontId="2" fillId="0" borderId="0" applyFill="0" applyBorder="0" applyAlignment="0"/>
    <xf numFmtId="180" fontId="3" fillId="0" borderId="0" applyFill="0" applyBorder="0" applyAlignment="0"/>
    <xf numFmtId="0" fontId="4" fillId="0" borderId="0"/>
    <xf numFmtId="3" fontId="34" fillId="0" borderId="19" applyNumberFormat="0" applyAlignment="0">
      <alignment vertical="top"/>
    </xf>
    <xf numFmtId="0" fontId="24" fillId="0" borderId="0"/>
    <xf numFmtId="3" fontId="7" fillId="0" borderId="0" applyFont="0" applyFill="0" applyBorder="0" applyAlignment="0"/>
    <xf numFmtId="0" fontId="7" fillId="0" borderId="0"/>
    <xf numFmtId="49" fontId="35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36" fillId="0" borderId="5">
      <alignment horizontal="center"/>
    </xf>
    <xf numFmtId="0" fontId="2" fillId="0" borderId="0">
      <alignment vertical="top"/>
    </xf>
    <xf numFmtId="0" fontId="2" fillId="0" borderId="0">
      <alignment vertical="top"/>
    </xf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6" fillId="0" borderId="5">
      <alignment horizontal="center"/>
    </xf>
    <xf numFmtId="0" fontId="36" fillId="0" borderId="0">
      <alignment vertical="top"/>
    </xf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16" borderId="22"/>
    <xf numFmtId="14" fontId="7" fillId="0" borderId="0">
      <alignment horizontal="right"/>
    </xf>
    <xf numFmtId="184" fontId="15" fillId="0" borderId="0" applyFill="0" applyBorder="0" applyProtection="0">
      <alignment vertical="top"/>
    </xf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5" fillId="0" borderId="5">
      <alignment horizontal="right"/>
    </xf>
    <xf numFmtId="0" fontId="2" fillId="0" borderId="0"/>
    <xf numFmtId="0" fontId="2" fillId="0" borderId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36" fillId="0" borderId="0">
      <alignment horizontal="right" vertical="top" wrapText="1"/>
    </xf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36" fillId="0" borderId="5">
      <alignment horizontal="center" wrapText="1"/>
    </xf>
    <xf numFmtId="0" fontId="36" fillId="0" borderId="5">
      <alignment horizontal="center"/>
    </xf>
    <xf numFmtId="0" fontId="36" fillId="0" borderId="5">
      <alignment horizontal="center"/>
    </xf>
    <xf numFmtId="0" fontId="36" fillId="0" borderId="5">
      <alignment horizontal="center"/>
    </xf>
    <xf numFmtId="0" fontId="36" fillId="0" borderId="5">
      <alignment horizontal="center"/>
    </xf>
    <xf numFmtId="0" fontId="36" fillId="0" borderId="5">
      <alignment horizontal="center"/>
    </xf>
    <xf numFmtId="0" fontId="36" fillId="0" borderId="5">
      <alignment horizontal="center" wrapText="1"/>
    </xf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4" fontId="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7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15" fillId="0" borderId="0">
      <alignment vertical="center"/>
    </xf>
    <xf numFmtId="0" fontId="2" fillId="0" borderId="0"/>
    <xf numFmtId="0" fontId="2" fillId="0" borderId="0"/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1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4" fontId="15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4" fontId="11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4" fontId="11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5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5">
      <alignment horizontal="center" wrapText="1"/>
    </xf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9" fillId="25" borderId="5">
      <alignment horizontal="left"/>
    </xf>
    <xf numFmtId="0" fontId="50" fillId="25" borderId="5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2" fillId="27" borderId="29">
      <alignment horizontal="centerContinuous"/>
    </xf>
    <xf numFmtId="0" fontId="36" fillId="0" borderId="5">
      <alignment horizontal="center"/>
    </xf>
    <xf numFmtId="0" fontId="2" fillId="0" borderId="0"/>
    <xf numFmtId="0" fontId="2" fillId="0" borderId="0"/>
    <xf numFmtId="0" fontId="36" fillId="0" borderId="5">
      <alignment horizontal="center" wrapText="1"/>
    </xf>
    <xf numFmtId="0" fontId="2" fillId="0" borderId="0"/>
    <xf numFmtId="0" fontId="2" fillId="0" borderId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53" fillId="0" borderId="30" applyNumberFormat="0" applyFill="0" applyAlignment="0" applyProtection="0"/>
    <xf numFmtId="0" fontId="36" fillId="0" borderId="0">
      <alignment horizontal="center" vertical="top" wrapText="1"/>
    </xf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2" fillId="0" borderId="0">
      <alignment vertical="justify"/>
    </xf>
    <xf numFmtId="0" fontId="2" fillId="25" borderId="5" applyNumberFormat="0" applyAlignment="0">
      <alignment horizontal="left"/>
    </xf>
    <xf numFmtId="0" fontId="2" fillId="25" borderId="5" applyNumberFormat="0" applyAlignment="0">
      <alignment horizontal="left"/>
    </xf>
    <xf numFmtId="0" fontId="54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6" fillId="0" borderId="0">
      <alignment horizontal="center"/>
    </xf>
    <xf numFmtId="183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6" fillId="0" borderId="0">
      <alignment horizontal="left" vertical="top"/>
    </xf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4" fontId="15" fillId="0" borderId="5"/>
    <xf numFmtId="0" fontId="2" fillId="0" borderId="5">
      <alignment vertical="top" wrapText="1"/>
    </xf>
    <xf numFmtId="0" fontId="2" fillId="0" borderId="5">
      <alignment vertical="top" wrapText="1"/>
    </xf>
    <xf numFmtId="164" fontId="8" fillId="0" borderId="0">
      <protection locked="0"/>
    </xf>
    <xf numFmtId="0" fontId="36" fillId="0" borderId="0"/>
    <xf numFmtId="0" fontId="58" fillId="0" borderId="0"/>
    <xf numFmtId="0" fontId="65" fillId="0" borderId="0"/>
    <xf numFmtId="0" fontId="15" fillId="0" borderId="0"/>
    <xf numFmtId="189" fontId="68" fillId="0" borderId="0"/>
    <xf numFmtId="0" fontId="72" fillId="0" borderId="0"/>
    <xf numFmtId="0" fontId="2" fillId="0" borderId="0"/>
    <xf numFmtId="0" fontId="65" fillId="0" borderId="0" applyProtection="0"/>
    <xf numFmtId="9" fontId="15" fillId="0" borderId="0" applyFont="0" applyFill="0" applyBorder="0" applyAlignment="0" applyProtection="0"/>
    <xf numFmtId="4" fontId="7" fillId="0" borderId="0">
      <alignment vertical="center"/>
    </xf>
    <xf numFmtId="0" fontId="15" fillId="0" borderId="0"/>
  </cellStyleXfs>
  <cellXfs count="485">
    <xf numFmtId="0" fontId="0" fillId="0" borderId="0" xfId="0"/>
    <xf numFmtId="0" fontId="36" fillId="0" borderId="0" xfId="1135" applyFont="1" applyAlignment="1">
      <alignment vertical="center"/>
    </xf>
    <xf numFmtId="0" fontId="57" fillId="0" borderId="0" xfId="1135" applyFont="1" applyFill="1" applyAlignment="1">
      <alignment vertical="center"/>
    </xf>
    <xf numFmtId="0" fontId="59" fillId="0" borderId="0" xfId="1135" applyFont="1" applyFill="1" applyAlignment="1">
      <alignment horizontal="right" vertical="center"/>
    </xf>
    <xf numFmtId="0" fontId="36" fillId="0" borderId="0" xfId="1135" applyFont="1"/>
    <xf numFmtId="0" fontId="57" fillId="0" borderId="0" xfId="1135" applyFont="1" applyFill="1" applyAlignment="1">
      <alignment horizontal="left" vertical="center"/>
    </xf>
    <xf numFmtId="0" fontId="36" fillId="0" borderId="0" xfId="1135" applyFont="1" applyFill="1" applyAlignment="1">
      <alignment vertical="center"/>
    </xf>
    <xf numFmtId="0" fontId="36" fillId="0" borderId="0" xfId="1135" applyFont="1" applyFill="1"/>
    <xf numFmtId="49" fontId="57" fillId="0" borderId="0" xfId="1135" applyNumberFormat="1" applyFont="1" applyFill="1" applyBorder="1" applyAlignment="1">
      <alignment vertical="center"/>
    </xf>
    <xf numFmtId="0" fontId="57" fillId="0" borderId="0" xfId="1135" applyNumberFormat="1" applyFont="1" applyFill="1" applyBorder="1" applyAlignment="1">
      <alignment vertical="center"/>
    </xf>
    <xf numFmtId="0" fontId="57" fillId="0" borderId="0" xfId="1135" applyFont="1" applyFill="1" applyBorder="1" applyAlignment="1">
      <alignment vertical="center"/>
    </xf>
    <xf numFmtId="0" fontId="57" fillId="0" borderId="0" xfId="1135" applyFont="1" applyFill="1" applyBorder="1" applyAlignment="1">
      <alignment horizontal="left" vertical="center"/>
    </xf>
    <xf numFmtId="188" fontId="66" fillId="0" borderId="34" xfId="1574" applyNumberFormat="1" applyFont="1" applyFill="1" applyBorder="1" applyAlignment="1" applyProtection="1">
      <alignment horizontal="center" vertical="center" wrapText="1"/>
      <protection locked="0"/>
    </xf>
    <xf numFmtId="188" fontId="66" fillId="0" borderId="12" xfId="1574" applyNumberFormat="1" applyFont="1" applyFill="1" applyBorder="1" applyAlignment="1" applyProtection="1">
      <alignment horizontal="center" vertical="center" wrapText="1"/>
      <protection locked="0"/>
    </xf>
    <xf numFmtId="188" fontId="66" fillId="0" borderId="13" xfId="1574" applyNumberFormat="1" applyFont="1" applyFill="1" applyBorder="1" applyAlignment="1" applyProtection="1">
      <alignment horizontal="center" vertical="center" wrapText="1"/>
      <protection locked="0"/>
    </xf>
    <xf numFmtId="0" fontId="36" fillId="0" borderId="22" xfId="1135" applyFont="1" applyFill="1" applyBorder="1" applyAlignment="1">
      <alignment horizontal="center" vertical="center"/>
    </xf>
    <xf numFmtId="1" fontId="36" fillId="0" borderId="16" xfId="1572" quotePrefix="1" applyNumberFormat="1" applyFont="1" applyFill="1" applyBorder="1" applyAlignment="1" applyProtection="1">
      <alignment horizontal="center" vertical="center"/>
      <protection locked="0"/>
    </xf>
    <xf numFmtId="1" fontId="36" fillId="0" borderId="38" xfId="1572" quotePrefix="1" applyNumberFormat="1" applyFont="1" applyFill="1" applyBorder="1" applyAlignment="1" applyProtection="1">
      <alignment horizontal="center" vertical="center"/>
      <protection locked="0"/>
    </xf>
    <xf numFmtId="0" fontId="36" fillId="0" borderId="32" xfId="1135" applyFont="1" applyFill="1" applyBorder="1" applyAlignment="1">
      <alignment horizontal="center" vertical="center"/>
    </xf>
    <xf numFmtId="1" fontId="36" fillId="0" borderId="32" xfId="1572" quotePrefix="1" applyNumberFormat="1" applyFont="1" applyFill="1" applyBorder="1" applyAlignment="1" applyProtection="1">
      <alignment horizontal="center" vertical="center"/>
      <protection locked="0"/>
    </xf>
    <xf numFmtId="1" fontId="36" fillId="0" borderId="64" xfId="1572" quotePrefix="1" applyNumberFormat="1" applyFont="1" applyFill="1" applyBorder="1" applyAlignment="1" applyProtection="1">
      <alignment horizontal="center" vertical="center"/>
      <protection locked="0"/>
    </xf>
    <xf numFmtId="0" fontId="36" fillId="0" borderId="33" xfId="1135" applyFont="1" applyFill="1" applyBorder="1" applyAlignment="1">
      <alignment horizontal="center" vertical="center"/>
    </xf>
    <xf numFmtId="1" fontId="36" fillId="0" borderId="33" xfId="1572" quotePrefix="1" applyNumberFormat="1" applyFont="1" applyFill="1" applyBorder="1" applyAlignment="1" applyProtection="1">
      <alignment horizontal="center" vertical="center"/>
      <protection locked="0"/>
    </xf>
    <xf numFmtId="0" fontId="36" fillId="0" borderId="41" xfId="1135" applyFont="1" applyFill="1" applyBorder="1" applyAlignment="1">
      <alignment horizontal="center" vertical="center"/>
    </xf>
    <xf numFmtId="49" fontId="66" fillId="0" borderId="65" xfId="0" applyNumberFormat="1" applyFont="1" applyFill="1" applyBorder="1" applyAlignment="1">
      <alignment horizontal="center" vertical="center" wrapText="1" shrinkToFit="1"/>
    </xf>
    <xf numFmtId="0" fontId="66" fillId="0" borderId="66" xfId="0" applyFont="1" applyFill="1" applyBorder="1" applyAlignment="1">
      <alignment horizontal="left" vertical="center" wrapText="1" shrinkToFit="1"/>
    </xf>
    <xf numFmtId="3" fontId="57" fillId="0" borderId="67" xfId="1135" applyNumberFormat="1" applyFont="1" applyFill="1" applyBorder="1" applyAlignment="1">
      <alignment horizontal="right" vertical="center" wrapText="1"/>
    </xf>
    <xf numFmtId="0" fontId="66" fillId="0" borderId="68" xfId="937" applyFont="1" applyFill="1" applyBorder="1" applyAlignment="1">
      <alignment horizontal="right" vertical="center" wrapText="1"/>
    </xf>
    <xf numFmtId="0" fontId="66" fillId="0" borderId="42" xfId="937" applyFont="1" applyFill="1" applyBorder="1" applyAlignment="1">
      <alignment horizontal="right" vertical="center" wrapText="1"/>
    </xf>
    <xf numFmtId="3" fontId="66" fillId="0" borderId="42" xfId="1135" applyNumberFormat="1" applyFont="1" applyFill="1" applyBorder="1" applyAlignment="1">
      <alignment horizontal="right" vertical="center" wrapText="1"/>
    </xf>
    <xf numFmtId="0" fontId="66" fillId="0" borderId="65" xfId="937" applyFont="1" applyFill="1" applyBorder="1" applyAlignment="1">
      <alignment horizontal="right" vertical="center" wrapText="1"/>
    </xf>
    <xf numFmtId="2" fontId="66" fillId="0" borderId="42" xfId="1135" applyNumberFormat="1" applyFont="1" applyFill="1" applyBorder="1" applyAlignment="1">
      <alignment horizontal="right" vertical="center" wrapText="1"/>
    </xf>
    <xf numFmtId="2" fontId="66" fillId="0" borderId="65" xfId="1135" applyNumberFormat="1" applyFont="1" applyFill="1" applyBorder="1" applyAlignment="1">
      <alignment horizontal="right" vertical="center" wrapText="1"/>
    </xf>
    <xf numFmtId="3" fontId="59" fillId="0" borderId="68" xfId="1135" applyNumberFormat="1" applyFont="1" applyFill="1" applyBorder="1" applyAlignment="1">
      <alignment horizontal="right" vertical="center" wrapText="1"/>
    </xf>
    <xf numFmtId="3" fontId="59" fillId="0" borderId="42" xfId="1135" applyNumberFormat="1" applyFont="1" applyFill="1" applyBorder="1" applyAlignment="1">
      <alignment horizontal="right" vertical="center" wrapText="1"/>
    </xf>
    <xf numFmtId="3" fontId="59" fillId="0" borderId="43" xfId="1135" applyNumberFormat="1" applyFont="1" applyFill="1" applyBorder="1" applyAlignment="1">
      <alignment horizontal="right" vertical="center" wrapText="1"/>
    </xf>
    <xf numFmtId="3" fontId="36" fillId="0" borderId="68" xfId="1135" applyNumberFormat="1" applyFont="1" applyFill="1" applyBorder="1" applyAlignment="1">
      <alignment horizontal="right" vertical="center" wrapText="1"/>
    </xf>
    <xf numFmtId="3" fontId="36" fillId="0" borderId="42" xfId="1135" applyNumberFormat="1" applyFont="1" applyFill="1" applyBorder="1" applyAlignment="1">
      <alignment horizontal="right" vertical="center" wrapText="1"/>
    </xf>
    <xf numFmtId="3" fontId="36" fillId="0" borderId="65" xfId="1135" applyNumberFormat="1" applyFont="1" applyFill="1" applyBorder="1" applyAlignment="1">
      <alignment horizontal="right" vertical="center" wrapText="1"/>
    </xf>
    <xf numFmtId="3" fontId="69" fillId="0" borderId="67" xfId="1135" applyNumberFormat="1" applyFont="1" applyFill="1" applyBorder="1" applyAlignment="1">
      <alignment horizontal="center" vertical="center" wrapText="1"/>
    </xf>
    <xf numFmtId="49" fontId="66" fillId="0" borderId="29" xfId="0" applyNumberFormat="1" applyFont="1" applyFill="1" applyBorder="1" applyAlignment="1">
      <alignment horizontal="center" vertical="center" wrapText="1" shrinkToFit="1"/>
    </xf>
    <xf numFmtId="0" fontId="66" fillId="0" borderId="48" xfId="0" applyFont="1" applyFill="1" applyBorder="1" applyAlignment="1">
      <alignment horizontal="left" vertical="center" wrapText="1" shrinkToFit="1"/>
    </xf>
    <xf numFmtId="3" fontId="57" fillId="0" borderId="49" xfId="1135" applyNumberFormat="1" applyFont="1" applyFill="1" applyBorder="1" applyAlignment="1">
      <alignment horizontal="right" vertical="center" wrapText="1"/>
    </xf>
    <xf numFmtId="3" fontId="66" fillId="0" borderId="50" xfId="1135" applyNumberFormat="1" applyFont="1" applyFill="1" applyBorder="1" applyAlignment="1">
      <alignment horizontal="right" vertical="center" wrapText="1"/>
    </xf>
    <xf numFmtId="3" fontId="66" fillId="0" borderId="5" xfId="1135" applyNumberFormat="1" applyFont="1" applyFill="1" applyBorder="1" applyAlignment="1">
      <alignment horizontal="right" vertical="center" wrapText="1"/>
    </xf>
    <xf numFmtId="3" fontId="66" fillId="0" borderId="29" xfId="1135" applyNumberFormat="1" applyFont="1" applyFill="1" applyBorder="1" applyAlignment="1">
      <alignment horizontal="right" vertical="center" wrapText="1"/>
    </xf>
    <xf numFmtId="2" fontId="66" fillId="0" borderId="5" xfId="1135" applyNumberFormat="1" applyFont="1" applyFill="1" applyBorder="1" applyAlignment="1">
      <alignment horizontal="right" vertical="center" wrapText="1"/>
    </xf>
    <xf numFmtId="2" fontId="66" fillId="0" borderId="29" xfId="1135" applyNumberFormat="1" applyFont="1" applyFill="1" applyBorder="1" applyAlignment="1">
      <alignment horizontal="right" vertical="center" wrapText="1"/>
    </xf>
    <xf numFmtId="3" fontId="59" fillId="0" borderId="50" xfId="1135" applyNumberFormat="1" applyFont="1" applyFill="1" applyBorder="1" applyAlignment="1">
      <alignment horizontal="right" vertical="center" wrapText="1"/>
    </xf>
    <xf numFmtId="3" fontId="59" fillId="0" borderId="5" xfId="1135" applyNumberFormat="1" applyFont="1" applyFill="1" applyBorder="1" applyAlignment="1">
      <alignment horizontal="right" vertical="center" wrapText="1"/>
    </xf>
    <xf numFmtId="3" fontId="59" fillId="0" borderId="6" xfId="1135" applyNumberFormat="1" applyFont="1" applyFill="1" applyBorder="1" applyAlignment="1">
      <alignment horizontal="right" vertical="center" wrapText="1"/>
    </xf>
    <xf numFmtId="3" fontId="36" fillId="0" borderId="50" xfId="1135" applyNumberFormat="1" applyFont="1" applyFill="1" applyBorder="1" applyAlignment="1">
      <alignment horizontal="right" vertical="center" wrapText="1"/>
    </xf>
    <xf numFmtId="3" fontId="36" fillId="0" borderId="5" xfId="1135" applyNumberFormat="1" applyFont="1" applyFill="1" applyBorder="1" applyAlignment="1">
      <alignment horizontal="right" vertical="center" wrapText="1"/>
    </xf>
    <xf numFmtId="3" fontId="36" fillId="0" borderId="29" xfId="1135" applyNumberFormat="1" applyFont="1" applyFill="1" applyBorder="1" applyAlignment="1">
      <alignment horizontal="right" vertical="center" wrapText="1"/>
    </xf>
    <xf numFmtId="3" fontId="69" fillId="0" borderId="49" xfId="1135" applyNumberFormat="1" applyFont="1" applyFill="1" applyBorder="1" applyAlignment="1">
      <alignment horizontal="center" vertical="center" wrapText="1"/>
    </xf>
    <xf numFmtId="0" fontId="69" fillId="0" borderId="37" xfId="1135" applyFont="1" applyFill="1" applyBorder="1" applyAlignment="1">
      <alignment vertical="center"/>
    </xf>
    <xf numFmtId="4" fontId="69" fillId="0" borderId="37" xfId="1135" applyNumberFormat="1" applyFont="1" applyFill="1" applyBorder="1" applyAlignment="1">
      <alignment vertical="center" wrapText="1"/>
    </xf>
    <xf numFmtId="3" fontId="69" fillId="0" borderId="22" xfId="1135" applyNumberFormat="1" applyFont="1" applyFill="1" applyBorder="1" applyAlignment="1">
      <alignment horizontal="right" vertical="center" wrapText="1"/>
    </xf>
    <xf numFmtId="3" fontId="69" fillId="0" borderId="38" xfId="1135" applyNumberFormat="1" applyFont="1" applyFill="1" applyBorder="1" applyAlignment="1">
      <alignment horizontal="right" vertical="center" wrapText="1"/>
    </xf>
    <xf numFmtId="3" fontId="69" fillId="0" borderId="32" xfId="1135" applyNumberFormat="1" applyFont="1" applyFill="1" applyBorder="1" applyAlignment="1">
      <alignment horizontal="right" vertical="center" wrapText="1"/>
    </xf>
    <xf numFmtId="3" fontId="69" fillId="0" borderId="64" xfId="1135" applyNumberFormat="1" applyFont="1" applyFill="1" applyBorder="1" applyAlignment="1">
      <alignment horizontal="right" vertical="center" wrapText="1"/>
    </xf>
    <xf numFmtId="4" fontId="69" fillId="0" borderId="32" xfId="1135" applyNumberFormat="1" applyFont="1" applyFill="1" applyBorder="1" applyAlignment="1">
      <alignment horizontal="right" vertical="center" wrapText="1"/>
    </xf>
    <xf numFmtId="4" fontId="69" fillId="0" borderId="64" xfId="1135" applyNumberFormat="1" applyFont="1" applyFill="1" applyBorder="1" applyAlignment="1">
      <alignment horizontal="right" vertical="center" wrapText="1"/>
    </xf>
    <xf numFmtId="3" fontId="69" fillId="0" borderId="33" xfId="1135" applyNumberFormat="1" applyFont="1" applyFill="1" applyBorder="1" applyAlignment="1">
      <alignment horizontal="right" vertical="center" wrapText="1"/>
    </xf>
    <xf numFmtId="3" fontId="69" fillId="0" borderId="22" xfId="1135" applyNumberFormat="1" applyFont="1" applyFill="1" applyBorder="1" applyAlignment="1">
      <alignment horizontal="center" vertical="center" wrapText="1"/>
    </xf>
    <xf numFmtId="0" fontId="36" fillId="0" borderId="65" xfId="1135" applyFont="1" applyFill="1" applyBorder="1" applyAlignment="1">
      <alignment vertical="center"/>
    </xf>
    <xf numFmtId="4" fontId="57" fillId="0" borderId="67" xfId="1135" applyNumberFormat="1" applyFont="1" applyFill="1" applyBorder="1" applyAlignment="1">
      <alignment vertical="center" wrapText="1"/>
    </xf>
    <xf numFmtId="4" fontId="57" fillId="0" borderId="67" xfId="1135" applyNumberFormat="1" applyFont="1" applyFill="1" applyBorder="1" applyAlignment="1">
      <alignment horizontal="right" vertical="center" wrapText="1"/>
    </xf>
    <xf numFmtId="4" fontId="57" fillId="0" borderId="68" xfId="1135" applyNumberFormat="1" applyFont="1" applyFill="1" applyBorder="1" applyAlignment="1">
      <alignment vertical="center" wrapText="1"/>
    </xf>
    <xf numFmtId="4" fontId="57" fillId="0" borderId="42" xfId="1135" applyNumberFormat="1" applyFont="1" applyFill="1" applyBorder="1" applyAlignment="1">
      <alignment vertical="center" wrapText="1"/>
    </xf>
    <xf numFmtId="4" fontId="57" fillId="0" borderId="65" xfId="1135" applyNumberFormat="1" applyFont="1" applyFill="1" applyBorder="1" applyAlignment="1">
      <alignment vertical="center" wrapText="1"/>
    </xf>
    <xf numFmtId="4" fontId="70" fillId="0" borderId="68" xfId="1135" applyNumberFormat="1" applyFont="1" applyFill="1" applyBorder="1" applyAlignment="1">
      <alignment vertical="center" wrapText="1"/>
    </xf>
    <xf numFmtId="4" fontId="70" fillId="0" borderId="42" xfId="1135" applyNumberFormat="1" applyFont="1" applyFill="1" applyBorder="1" applyAlignment="1">
      <alignment vertical="center" wrapText="1"/>
    </xf>
    <xf numFmtId="4" fontId="70" fillId="0" borderId="42" xfId="1135" applyNumberFormat="1" applyFont="1" applyFill="1" applyBorder="1" applyAlignment="1">
      <alignment horizontal="center" vertical="center" wrapText="1"/>
    </xf>
    <xf numFmtId="4" fontId="70" fillId="0" borderId="43" xfId="1135" applyNumberFormat="1" applyFont="1" applyFill="1" applyBorder="1" applyAlignment="1">
      <alignment vertical="center" wrapText="1"/>
    </xf>
    <xf numFmtId="4" fontId="70" fillId="0" borderId="68" xfId="1135" applyNumberFormat="1" applyFont="1" applyFill="1" applyBorder="1" applyAlignment="1">
      <alignment horizontal="center" vertical="center" wrapText="1"/>
    </xf>
    <xf numFmtId="4" fontId="57" fillId="0" borderId="42" xfId="1135" applyNumberFormat="1" applyFont="1" applyFill="1" applyBorder="1" applyAlignment="1">
      <alignment horizontal="center" vertical="center" wrapText="1"/>
    </xf>
    <xf numFmtId="0" fontId="36" fillId="0" borderId="29" xfId="1135" applyFont="1" applyFill="1" applyBorder="1" applyAlignment="1">
      <alignment vertical="center"/>
    </xf>
    <xf numFmtId="4" fontId="36" fillId="0" borderId="49" xfId="1135" applyNumberFormat="1" applyFont="1" applyFill="1" applyBorder="1" applyAlignment="1">
      <alignment vertical="center" wrapText="1"/>
    </xf>
    <xf numFmtId="4" fontId="57" fillId="0" borderId="50" xfId="1135" applyNumberFormat="1" applyFont="1" applyFill="1" applyBorder="1" applyAlignment="1">
      <alignment vertical="center" wrapText="1"/>
    </xf>
    <xf numFmtId="4" fontId="57" fillId="0" borderId="5" xfId="1135" applyNumberFormat="1" applyFont="1" applyFill="1" applyBorder="1" applyAlignment="1">
      <alignment vertical="center" wrapText="1"/>
    </xf>
    <xf numFmtId="4" fontId="57" fillId="0" borderId="29" xfId="1135" applyNumberFormat="1" applyFont="1" applyFill="1" applyBorder="1" applyAlignment="1">
      <alignment vertical="center" wrapText="1"/>
    </xf>
    <xf numFmtId="4" fontId="57" fillId="0" borderId="49" xfId="1135" applyNumberFormat="1" applyFont="1" applyFill="1" applyBorder="1" applyAlignment="1">
      <alignment vertical="center" wrapText="1"/>
    </xf>
    <xf numFmtId="4" fontId="70" fillId="0" borderId="50" xfId="1135" applyNumberFormat="1" applyFont="1" applyFill="1" applyBorder="1" applyAlignment="1">
      <alignment vertical="center" wrapText="1"/>
    </xf>
    <xf numFmtId="4" fontId="70" fillId="0" borderId="5" xfId="1135" applyNumberFormat="1" applyFont="1" applyFill="1" applyBorder="1" applyAlignment="1">
      <alignment vertical="center" wrapText="1"/>
    </xf>
    <xf numFmtId="4" fontId="70" fillId="0" borderId="5" xfId="1135" applyNumberFormat="1" applyFont="1" applyFill="1" applyBorder="1" applyAlignment="1">
      <alignment horizontal="center" vertical="center" wrapText="1"/>
    </xf>
    <xf numFmtId="4" fontId="70" fillId="0" borderId="6" xfId="1135" applyNumberFormat="1" applyFont="1" applyFill="1" applyBorder="1" applyAlignment="1">
      <alignment vertical="center" wrapText="1"/>
    </xf>
    <xf numFmtId="4" fontId="70" fillId="0" borderId="50" xfId="1135" applyNumberFormat="1" applyFont="1" applyFill="1" applyBorder="1" applyAlignment="1">
      <alignment horizontal="center" vertical="center" wrapText="1"/>
    </xf>
    <xf numFmtId="4" fontId="57" fillId="0" borderId="5" xfId="1135" applyNumberFormat="1" applyFont="1" applyFill="1" applyBorder="1" applyAlignment="1">
      <alignment horizontal="center" vertical="center" wrapText="1"/>
    </xf>
    <xf numFmtId="3" fontId="67" fillId="0" borderId="49" xfId="1135" applyNumberFormat="1" applyFont="1" applyFill="1" applyBorder="1" applyAlignment="1">
      <alignment horizontal="center" vertical="center" wrapText="1"/>
    </xf>
    <xf numFmtId="3" fontId="69" fillId="0" borderId="49" xfId="1135" applyNumberFormat="1" applyFont="1" applyFill="1" applyBorder="1" applyAlignment="1">
      <alignment horizontal="center" vertical="center"/>
    </xf>
    <xf numFmtId="1" fontId="57" fillId="0" borderId="49" xfId="1135" applyNumberFormat="1" applyFont="1" applyFill="1" applyBorder="1" applyAlignment="1">
      <alignment vertical="center" wrapText="1"/>
    </xf>
    <xf numFmtId="0" fontId="70" fillId="0" borderId="5" xfId="1135" applyFont="1" applyFill="1" applyBorder="1" applyAlignment="1">
      <alignment vertical="center" wrapText="1"/>
    </xf>
    <xf numFmtId="0" fontId="70" fillId="0" borderId="6" xfId="1135" applyFont="1" applyFill="1" applyBorder="1" applyAlignment="1">
      <alignment vertical="center" wrapText="1"/>
    </xf>
    <xf numFmtId="3" fontId="36" fillId="0" borderId="49" xfId="1135" applyNumberFormat="1" applyFont="1" applyFill="1" applyBorder="1" applyAlignment="1">
      <alignment horizontal="right" vertical="center" wrapText="1"/>
    </xf>
    <xf numFmtId="2" fontId="71" fillId="0" borderId="5" xfId="1135" applyNumberFormat="1" applyFont="1" applyFill="1" applyBorder="1" applyAlignment="1">
      <alignment horizontal="center" vertical="center" wrapText="1"/>
    </xf>
    <xf numFmtId="2" fontId="71" fillId="0" borderId="6" xfId="1135" applyNumberFormat="1" applyFont="1" applyFill="1" applyBorder="1" applyAlignment="1">
      <alignment horizontal="center" vertical="center" wrapText="1"/>
    </xf>
    <xf numFmtId="49" fontId="36" fillId="0" borderId="49" xfId="1575" applyNumberFormat="1" applyFont="1" applyFill="1" applyBorder="1" applyAlignment="1">
      <alignment horizontal="left" vertical="center" wrapText="1"/>
    </xf>
    <xf numFmtId="49" fontId="36" fillId="0" borderId="49" xfId="1576" applyNumberFormat="1" applyFont="1" applyFill="1" applyBorder="1" applyAlignment="1">
      <alignment horizontal="left" vertical="center" wrapText="1"/>
    </xf>
    <xf numFmtId="0" fontId="36" fillId="0" borderId="63" xfId="1135" applyFont="1" applyFill="1" applyBorder="1" applyAlignment="1">
      <alignment vertical="center"/>
    </xf>
    <xf numFmtId="4" fontId="36" fillId="0" borderId="62" xfId="1135" applyNumberFormat="1" applyFont="1" applyFill="1" applyBorder="1" applyAlignment="1">
      <alignment vertical="center" wrapText="1"/>
    </xf>
    <xf numFmtId="3" fontId="57" fillId="0" borderId="62" xfId="1135" applyNumberFormat="1" applyFont="1" applyFill="1" applyBorder="1" applyAlignment="1">
      <alignment vertical="center" wrapText="1"/>
    </xf>
    <xf numFmtId="4" fontId="57" fillId="0" borderId="34" xfId="1135" applyNumberFormat="1" applyFont="1" applyFill="1" applyBorder="1" applyAlignment="1">
      <alignment vertical="center" wrapText="1"/>
    </xf>
    <xf numFmtId="4" fontId="57" fillId="0" borderId="12" xfId="1135" applyNumberFormat="1" applyFont="1" applyFill="1" applyBorder="1" applyAlignment="1">
      <alignment vertical="center" wrapText="1"/>
    </xf>
    <xf numFmtId="4" fontId="57" fillId="0" borderId="63" xfId="1135" applyNumberFormat="1" applyFont="1" applyFill="1" applyBorder="1" applyAlignment="1">
      <alignment vertical="center" wrapText="1"/>
    </xf>
    <xf numFmtId="4" fontId="57" fillId="0" borderId="62" xfId="1135" applyNumberFormat="1" applyFont="1" applyFill="1" applyBorder="1" applyAlignment="1">
      <alignment vertical="center" wrapText="1"/>
    </xf>
    <xf numFmtId="4" fontId="70" fillId="0" borderId="34" xfId="1135" applyNumberFormat="1" applyFont="1" applyFill="1" applyBorder="1" applyAlignment="1">
      <alignment vertical="center" wrapText="1"/>
    </xf>
    <xf numFmtId="2" fontId="71" fillId="0" borderId="12" xfId="1135" applyNumberFormat="1" applyFont="1" applyFill="1" applyBorder="1" applyAlignment="1">
      <alignment horizontal="center" vertical="center" wrapText="1"/>
    </xf>
    <xf numFmtId="4" fontId="70" fillId="0" borderId="12" xfId="1135" applyNumberFormat="1" applyFont="1" applyFill="1" applyBorder="1" applyAlignment="1">
      <alignment horizontal="center" vertical="center" wrapText="1"/>
    </xf>
    <xf numFmtId="2" fontId="71" fillId="0" borderId="13" xfId="1135" applyNumberFormat="1" applyFont="1" applyFill="1" applyBorder="1" applyAlignment="1">
      <alignment horizontal="center" vertical="center" wrapText="1"/>
    </xf>
    <xf numFmtId="4" fontId="70" fillId="0" borderId="34" xfId="1135" applyNumberFormat="1" applyFont="1" applyFill="1" applyBorder="1" applyAlignment="1">
      <alignment horizontal="center" vertical="center" wrapText="1"/>
    </xf>
    <xf numFmtId="4" fontId="57" fillId="0" borderId="12" xfId="1135" applyNumberFormat="1" applyFont="1" applyFill="1" applyBorder="1" applyAlignment="1">
      <alignment horizontal="center" vertical="center" wrapText="1"/>
    </xf>
    <xf numFmtId="3" fontId="67" fillId="0" borderId="62" xfId="1135" applyNumberFormat="1" applyFont="1" applyFill="1" applyBorder="1" applyAlignment="1">
      <alignment horizontal="center" vertical="center" wrapText="1"/>
    </xf>
    <xf numFmtId="0" fontId="36" fillId="0" borderId="45" xfId="1135" applyFont="1" applyFill="1" applyBorder="1" applyAlignment="1">
      <alignment vertical="center"/>
    </xf>
    <xf numFmtId="4" fontId="69" fillId="0" borderId="46" xfId="1135" applyNumberFormat="1" applyFont="1" applyFill="1" applyBorder="1" applyAlignment="1">
      <alignment vertical="center" wrapText="1"/>
    </xf>
    <xf numFmtId="3" fontId="57" fillId="0" borderId="46" xfId="1135" applyNumberFormat="1" applyFont="1" applyFill="1" applyBorder="1" applyAlignment="1">
      <alignment vertical="center" wrapText="1"/>
    </xf>
    <xf numFmtId="4" fontId="57" fillId="0" borderId="47" xfId="1135" applyNumberFormat="1" applyFont="1" applyFill="1" applyBorder="1" applyAlignment="1">
      <alignment vertical="center" wrapText="1"/>
    </xf>
    <xf numFmtId="4" fontId="57" fillId="0" borderId="2" xfId="1135" applyNumberFormat="1" applyFont="1" applyFill="1" applyBorder="1" applyAlignment="1">
      <alignment vertical="center" wrapText="1"/>
    </xf>
    <xf numFmtId="4" fontId="57" fillId="0" borderId="57" xfId="1135" applyNumberFormat="1" applyFont="1" applyFill="1" applyBorder="1" applyAlignment="1">
      <alignment vertical="center" wrapText="1"/>
    </xf>
    <xf numFmtId="4" fontId="57" fillId="0" borderId="46" xfId="1135" applyNumberFormat="1" applyFont="1" applyFill="1" applyBorder="1" applyAlignment="1">
      <alignment vertical="center" wrapText="1"/>
    </xf>
    <xf numFmtId="4" fontId="70" fillId="0" borderId="47" xfId="1135" applyNumberFormat="1" applyFont="1" applyFill="1" applyBorder="1" applyAlignment="1">
      <alignment vertical="center" wrapText="1"/>
    </xf>
    <xf numFmtId="4" fontId="70" fillId="0" borderId="2" xfId="1135" applyNumberFormat="1" applyFont="1" applyFill="1" applyBorder="1" applyAlignment="1">
      <alignment vertical="center" wrapText="1"/>
    </xf>
    <xf numFmtId="4" fontId="70" fillId="0" borderId="2" xfId="1135" applyNumberFormat="1" applyFont="1" applyFill="1" applyBorder="1" applyAlignment="1">
      <alignment horizontal="center" vertical="center" wrapText="1"/>
    </xf>
    <xf numFmtId="4" fontId="70" fillId="0" borderId="3" xfId="1135" applyNumberFormat="1" applyFont="1" applyFill="1" applyBorder="1" applyAlignment="1">
      <alignment vertical="center" wrapText="1"/>
    </xf>
    <xf numFmtId="4" fontId="70" fillId="0" borderId="47" xfId="1135" applyNumberFormat="1" applyFont="1" applyFill="1" applyBorder="1" applyAlignment="1">
      <alignment horizontal="center" vertical="center" wrapText="1"/>
    </xf>
    <xf numFmtId="4" fontId="57" fillId="0" borderId="2" xfId="1135" applyNumberFormat="1" applyFont="1" applyFill="1" applyBorder="1" applyAlignment="1">
      <alignment horizontal="center" vertical="center" wrapText="1"/>
    </xf>
    <xf numFmtId="3" fontId="69" fillId="0" borderId="46" xfId="1135" applyNumberFormat="1" applyFont="1" applyFill="1" applyBorder="1" applyAlignment="1">
      <alignment horizontal="center" vertical="center" wrapText="1"/>
    </xf>
    <xf numFmtId="0" fontId="36" fillId="0" borderId="48" xfId="1135" applyFont="1" applyFill="1" applyBorder="1" applyAlignment="1">
      <alignment vertical="center"/>
    </xf>
    <xf numFmtId="0" fontId="69" fillId="0" borderId="49" xfId="1577" applyFont="1" applyFill="1" applyBorder="1" applyAlignment="1">
      <alignment horizontal="left" vertical="center"/>
    </xf>
    <xf numFmtId="9" fontId="57" fillId="0" borderId="50" xfId="1578" applyFont="1" applyFill="1" applyBorder="1" applyAlignment="1">
      <alignment horizontal="center" vertical="center" wrapText="1"/>
    </xf>
    <xf numFmtId="9" fontId="57" fillId="0" borderId="5" xfId="1578" applyFont="1" applyFill="1" applyBorder="1" applyAlignment="1">
      <alignment horizontal="center" vertical="center" wrapText="1"/>
    </xf>
    <xf numFmtId="9" fontId="57" fillId="0" borderId="29" xfId="1578" applyFont="1" applyFill="1" applyBorder="1" applyAlignment="1">
      <alignment horizontal="center" vertical="center" wrapText="1"/>
    </xf>
    <xf numFmtId="9" fontId="57" fillId="0" borderId="49" xfId="1578" applyFont="1" applyFill="1" applyBorder="1" applyAlignment="1">
      <alignment horizontal="center" vertical="center" wrapText="1"/>
    </xf>
    <xf numFmtId="9" fontId="70" fillId="0" borderId="50" xfId="1578" applyFont="1" applyFill="1" applyBorder="1" applyAlignment="1">
      <alignment horizontal="center" vertical="center" wrapText="1"/>
    </xf>
    <xf numFmtId="9" fontId="66" fillId="0" borderId="5" xfId="1135" applyNumberFormat="1" applyFont="1" applyFill="1" applyBorder="1" applyAlignment="1">
      <alignment horizontal="center" vertical="center" wrapText="1"/>
    </xf>
    <xf numFmtId="0" fontId="36" fillId="0" borderId="51" xfId="1135" applyFont="1" applyFill="1" applyBorder="1" applyAlignment="1">
      <alignment vertical="center"/>
    </xf>
    <xf numFmtId="4" fontId="69" fillId="0" borderId="52" xfId="1135" applyNumberFormat="1" applyFont="1" applyFill="1" applyBorder="1" applyAlignment="1">
      <alignment vertical="center" wrapText="1"/>
    </xf>
    <xf numFmtId="3" fontId="57" fillId="0" borderId="52" xfId="1135" applyNumberFormat="1" applyFont="1" applyFill="1" applyBorder="1" applyAlignment="1">
      <alignment vertical="center" wrapText="1"/>
    </xf>
    <xf numFmtId="4" fontId="57" fillId="0" borderId="53" xfId="1135" applyNumberFormat="1" applyFont="1" applyFill="1" applyBorder="1" applyAlignment="1">
      <alignment vertical="center" wrapText="1"/>
    </xf>
    <xf numFmtId="4" fontId="57" fillId="0" borderId="8" xfId="1135" applyNumberFormat="1" applyFont="1" applyFill="1" applyBorder="1" applyAlignment="1">
      <alignment vertical="center" wrapText="1"/>
    </xf>
    <xf numFmtId="4" fontId="57" fillId="0" borderId="69" xfId="1135" applyNumberFormat="1" applyFont="1" applyFill="1" applyBorder="1" applyAlignment="1">
      <alignment vertical="center" wrapText="1"/>
    </xf>
    <xf numFmtId="4" fontId="57" fillId="0" borderId="52" xfId="1135" applyNumberFormat="1" applyFont="1" applyFill="1" applyBorder="1" applyAlignment="1">
      <alignment vertical="center" wrapText="1"/>
    </xf>
    <xf numFmtId="4" fontId="70" fillId="0" borderId="53" xfId="1135" applyNumberFormat="1" applyFont="1" applyFill="1" applyBorder="1" applyAlignment="1">
      <alignment vertical="center" wrapText="1"/>
    </xf>
    <xf numFmtId="4" fontId="70" fillId="0" borderId="8" xfId="1135" applyNumberFormat="1" applyFont="1" applyFill="1" applyBorder="1" applyAlignment="1">
      <alignment vertical="center" wrapText="1"/>
    </xf>
    <xf numFmtId="4" fontId="70" fillId="0" borderId="8" xfId="1135" applyNumberFormat="1" applyFont="1" applyFill="1" applyBorder="1" applyAlignment="1">
      <alignment horizontal="center" vertical="center" wrapText="1"/>
    </xf>
    <xf numFmtId="4" fontId="70" fillId="0" borderId="9" xfId="1135" applyNumberFormat="1" applyFont="1" applyFill="1" applyBorder="1" applyAlignment="1">
      <alignment vertical="center" wrapText="1"/>
    </xf>
    <xf numFmtId="4" fontId="70" fillId="0" borderId="53" xfId="1135" applyNumberFormat="1" applyFont="1" applyFill="1" applyBorder="1" applyAlignment="1">
      <alignment horizontal="center" vertical="center" wrapText="1"/>
    </xf>
    <xf numFmtId="4" fontId="57" fillId="0" borderId="8" xfId="1135" applyNumberFormat="1" applyFont="1" applyFill="1" applyBorder="1" applyAlignment="1">
      <alignment horizontal="center" vertical="center" wrapText="1"/>
    </xf>
    <xf numFmtId="3" fontId="69" fillId="0" borderId="52" xfId="1135" applyNumberFormat="1" applyFont="1" applyFill="1" applyBorder="1" applyAlignment="1">
      <alignment horizontal="center" vertical="center" wrapText="1"/>
    </xf>
    <xf numFmtId="0" fontId="36" fillId="0" borderId="0" xfId="1135" applyFont="1" applyBorder="1" applyAlignment="1">
      <alignment vertical="center"/>
    </xf>
    <xf numFmtId="4" fontId="57" fillId="0" borderId="0" xfId="1135" applyNumberFormat="1" applyFont="1" applyFill="1" applyBorder="1" applyAlignment="1">
      <alignment vertical="center" wrapText="1"/>
    </xf>
    <xf numFmtId="4" fontId="70" fillId="0" borderId="0" xfId="1135" applyNumberFormat="1" applyFont="1" applyFill="1" applyBorder="1" applyAlignment="1">
      <alignment vertical="center" wrapText="1"/>
    </xf>
    <xf numFmtId="3" fontId="70" fillId="0" borderId="0" xfId="1135" applyNumberFormat="1" applyFont="1" applyFill="1" applyBorder="1" applyAlignment="1">
      <alignment horizontal="center" vertical="center" wrapText="1"/>
    </xf>
    <xf numFmtId="4" fontId="57" fillId="0" borderId="0" xfId="1135" applyNumberFormat="1" applyFont="1" applyFill="1" applyBorder="1" applyAlignment="1">
      <alignment horizontal="center" vertical="center" wrapText="1"/>
    </xf>
    <xf numFmtId="0" fontId="73" fillId="0" borderId="0" xfId="1135" applyFont="1" applyAlignment="1">
      <alignment vertical="center"/>
    </xf>
    <xf numFmtId="3" fontId="73" fillId="0" borderId="0" xfId="1135" applyNumberFormat="1" applyFont="1" applyAlignment="1">
      <alignment vertical="center"/>
    </xf>
    <xf numFmtId="3" fontId="73" fillId="0" borderId="0" xfId="1135" applyNumberFormat="1" applyFont="1" applyAlignment="1">
      <alignment horizontal="center" vertical="center"/>
    </xf>
    <xf numFmtId="1" fontId="57" fillId="16" borderId="42" xfId="1135" applyNumberFormat="1" applyFont="1" applyFill="1" applyBorder="1" applyAlignment="1">
      <alignment horizontal="center" vertical="center" wrapText="1"/>
    </xf>
    <xf numFmtId="1" fontId="57" fillId="16" borderId="5" xfId="1135" applyNumberFormat="1" applyFont="1" applyFill="1" applyBorder="1" applyAlignment="1">
      <alignment horizontal="center" vertical="center" wrapText="1"/>
    </xf>
    <xf numFmtId="1" fontId="57" fillId="0" borderId="0" xfId="1135" applyNumberFormat="1" applyFont="1" applyFill="1" applyBorder="1" applyAlignment="1">
      <alignment horizontal="center" vertical="center" wrapText="1"/>
    </xf>
    <xf numFmtId="1" fontId="57" fillId="16" borderId="5" xfId="1135" applyNumberFormat="1" applyFont="1" applyFill="1" applyBorder="1" applyAlignment="1">
      <alignment horizontal="center" vertical="center"/>
    </xf>
    <xf numFmtId="1" fontId="36" fillId="16" borderId="5" xfId="1135" applyNumberFormat="1" applyFont="1" applyFill="1" applyBorder="1" applyAlignment="1">
      <alignment horizontal="center" vertical="center"/>
    </xf>
    <xf numFmtId="1" fontId="36" fillId="0" borderId="0" xfId="1135" applyNumberFormat="1" applyFont="1" applyFill="1" applyBorder="1" applyAlignment="1">
      <alignment horizontal="center" vertical="center"/>
    </xf>
    <xf numFmtId="1" fontId="73" fillId="0" borderId="0" xfId="1135" applyNumberFormat="1" applyFont="1" applyFill="1" applyBorder="1" applyAlignment="1">
      <alignment horizontal="center" vertical="center"/>
    </xf>
    <xf numFmtId="0" fontId="73" fillId="0" borderId="0" xfId="1135" applyFont="1" applyFill="1" applyBorder="1" applyAlignment="1">
      <alignment vertical="center"/>
    </xf>
    <xf numFmtId="0" fontId="57" fillId="0" borderId="54" xfId="1577" applyFont="1" applyFill="1" applyBorder="1" applyAlignment="1">
      <alignment horizontal="left" vertical="center"/>
    </xf>
    <xf numFmtId="0" fontId="36" fillId="0" borderId="54" xfId="1135" applyFont="1" applyBorder="1" applyAlignment="1">
      <alignment vertical="center"/>
    </xf>
    <xf numFmtId="0" fontId="73" fillId="0" borderId="0" xfId="1135" applyFont="1" applyBorder="1" applyAlignment="1">
      <alignment vertical="center"/>
    </xf>
    <xf numFmtId="1" fontId="64" fillId="0" borderId="0" xfId="1135" applyNumberFormat="1" applyFont="1" applyFill="1" applyBorder="1" applyAlignment="1">
      <alignment horizontal="center" vertical="center"/>
    </xf>
    <xf numFmtId="0" fontId="36" fillId="0" borderId="0" xfId="1135" applyFont="1" applyFill="1" applyBorder="1" applyAlignment="1">
      <alignment vertical="center"/>
    </xf>
    <xf numFmtId="1" fontId="57" fillId="0" borderId="0" xfId="1135" applyNumberFormat="1" applyFont="1" applyFill="1" applyBorder="1" applyAlignment="1">
      <alignment horizontal="center" vertical="center"/>
    </xf>
    <xf numFmtId="1" fontId="57" fillId="0" borderId="0" xfId="1135" applyNumberFormat="1" applyFont="1" applyBorder="1" applyAlignment="1">
      <alignment horizontal="center" vertical="center"/>
    </xf>
    <xf numFmtId="0" fontId="57" fillId="0" borderId="0" xfId="1577" applyFont="1" applyFill="1" applyBorder="1" applyAlignment="1">
      <alignment horizontal="left" vertical="center"/>
    </xf>
    <xf numFmtId="0" fontId="57" fillId="0" borderId="0" xfId="1577" applyFont="1" applyFill="1" applyBorder="1" applyAlignment="1">
      <alignment horizontal="center" vertical="center"/>
    </xf>
    <xf numFmtId="0" fontId="57" fillId="0" borderId="31" xfId="1577" applyFont="1" applyFill="1" applyBorder="1" applyAlignment="1">
      <alignment horizontal="center" vertical="center"/>
    </xf>
    <xf numFmtId="0" fontId="57" fillId="0" borderId="32" xfId="1577" applyFont="1" applyFill="1" applyBorder="1" applyAlignment="1">
      <alignment horizontal="center" vertical="center"/>
    </xf>
    <xf numFmtId="1" fontId="57" fillId="0" borderId="33" xfId="1135" applyNumberFormat="1" applyFont="1" applyFill="1" applyBorder="1" applyAlignment="1">
      <alignment horizontal="center" vertical="center" wrapText="1"/>
    </xf>
    <xf numFmtId="1" fontId="57" fillId="0" borderId="0" xfId="1135" applyNumberFormat="1" applyFont="1" applyFill="1" applyBorder="1" applyAlignment="1">
      <alignment vertical="center" wrapText="1"/>
    </xf>
    <xf numFmtId="1" fontId="64" fillId="0" borderId="0" xfId="1135" applyNumberFormat="1" applyFont="1" applyBorder="1" applyAlignment="1">
      <alignment horizontal="center" vertical="center"/>
    </xf>
    <xf numFmtId="0" fontId="36" fillId="0" borderId="44" xfId="1135" applyFont="1" applyFill="1" applyBorder="1" applyAlignment="1">
      <alignment horizontal="center" vertical="center"/>
    </xf>
    <xf numFmtId="0" fontId="36" fillId="0" borderId="42" xfId="1577" applyFont="1" applyFill="1" applyBorder="1" applyAlignment="1">
      <alignment horizontal="left" vertical="center"/>
    </xf>
    <xf numFmtId="0" fontId="36" fillId="0" borderId="42" xfId="1135" applyFont="1" applyFill="1" applyBorder="1" applyAlignment="1">
      <alignment horizontal="center" vertical="center"/>
    </xf>
    <xf numFmtId="0" fontId="36" fillId="0" borderId="4" xfId="1135" applyFont="1" applyFill="1" applyBorder="1" applyAlignment="1">
      <alignment horizontal="center" vertical="center"/>
    </xf>
    <xf numFmtId="0" fontId="36" fillId="0" borderId="5" xfId="1577" applyFont="1" applyFill="1" applyBorder="1" applyAlignment="1">
      <alignment horizontal="left" vertical="center"/>
    </xf>
    <xf numFmtId="0" fontId="36" fillId="0" borderId="5" xfId="1135" applyFont="1" applyFill="1" applyBorder="1" applyAlignment="1">
      <alignment horizontal="center" vertical="center"/>
    </xf>
    <xf numFmtId="191" fontId="70" fillId="0" borderId="0" xfId="1135" applyNumberFormat="1" applyFont="1" applyFill="1" applyBorder="1" applyAlignment="1">
      <alignment vertical="center" wrapText="1"/>
    </xf>
    <xf numFmtId="191" fontId="57" fillId="0" borderId="0" xfId="1135" applyNumberFormat="1" applyFont="1" applyFill="1" applyBorder="1" applyAlignment="1">
      <alignment horizontal="center" vertical="center" wrapText="1"/>
    </xf>
    <xf numFmtId="0" fontId="36" fillId="0" borderId="5" xfId="1577" applyFont="1" applyFill="1" applyBorder="1" applyAlignment="1">
      <alignment horizontal="left" vertical="center" wrapText="1"/>
    </xf>
    <xf numFmtId="191" fontId="57" fillId="0" borderId="6" xfId="1135" applyNumberFormat="1" applyFont="1" applyFill="1" applyBorder="1" applyAlignment="1">
      <alignment horizontal="center" vertical="center"/>
    </xf>
    <xf numFmtId="0" fontId="36" fillId="0" borderId="7" xfId="1135" applyFont="1" applyFill="1" applyBorder="1" applyAlignment="1">
      <alignment horizontal="center" vertical="center"/>
    </xf>
    <xf numFmtId="0" fontId="36" fillId="0" borderId="8" xfId="1577" applyFont="1" applyFill="1" applyBorder="1" applyAlignment="1">
      <alignment horizontal="left" vertical="center"/>
    </xf>
    <xf numFmtId="0" fontId="36" fillId="0" borderId="8" xfId="1135" applyFont="1" applyFill="1" applyBorder="1" applyAlignment="1">
      <alignment horizontal="center" vertical="center"/>
    </xf>
    <xf numFmtId="2" fontId="57" fillId="0" borderId="0" xfId="1135" applyNumberFormat="1" applyFont="1" applyFill="1" applyBorder="1" applyAlignment="1">
      <alignment horizontal="center" vertical="center" wrapText="1"/>
    </xf>
    <xf numFmtId="190" fontId="57" fillId="0" borderId="0" xfId="1135" applyNumberFormat="1" applyFont="1" applyFill="1" applyBorder="1" applyAlignment="1">
      <alignment horizontal="center" vertical="center" wrapText="1"/>
    </xf>
    <xf numFmtId="191" fontId="57" fillId="0" borderId="0" xfId="1135" applyNumberFormat="1" applyFont="1" applyFill="1" applyBorder="1" applyAlignment="1">
      <alignment horizontal="center" vertical="center"/>
    </xf>
    <xf numFmtId="10" fontId="74" fillId="0" borderId="0" xfId="1135" applyNumberFormat="1" applyFont="1" applyFill="1" applyBorder="1" applyAlignment="1">
      <alignment horizontal="center" vertical="center" wrapText="1"/>
    </xf>
    <xf numFmtId="9" fontId="74" fillId="0" borderId="0" xfId="1135" applyNumberFormat="1" applyFont="1" applyFill="1" applyBorder="1" applyAlignment="1">
      <alignment horizontal="center" vertical="center" wrapText="1"/>
    </xf>
    <xf numFmtId="1" fontId="57" fillId="0" borderId="43" xfId="1135" applyNumberFormat="1" applyFont="1" applyFill="1" applyBorder="1" applyAlignment="1">
      <alignment horizontal="center" vertical="center" wrapText="1"/>
    </xf>
    <xf numFmtId="1" fontId="57" fillId="0" borderId="6" xfId="1135" applyNumberFormat="1" applyFont="1" applyFill="1" applyBorder="1" applyAlignment="1">
      <alignment horizontal="center" vertical="center" wrapText="1"/>
    </xf>
    <xf numFmtId="2" fontId="57" fillId="29" borderId="6" xfId="1135" applyNumberFormat="1" applyFont="1" applyFill="1" applyBorder="1" applyAlignment="1">
      <alignment horizontal="center" vertical="center" wrapText="1"/>
    </xf>
    <xf numFmtId="4" fontId="57" fillId="29" borderId="6" xfId="1135" applyNumberFormat="1" applyFont="1" applyFill="1" applyBorder="1" applyAlignment="1">
      <alignment horizontal="center" vertical="center" wrapText="1"/>
    </xf>
    <xf numFmtId="10" fontId="57" fillId="0" borderId="6" xfId="1135" applyNumberFormat="1" applyFont="1" applyFill="1" applyBorder="1" applyAlignment="1">
      <alignment horizontal="center" vertical="center"/>
    </xf>
    <xf numFmtId="10" fontId="74" fillId="0" borderId="6" xfId="1135" applyNumberFormat="1" applyFont="1" applyFill="1" applyBorder="1" applyAlignment="1">
      <alignment horizontal="center" vertical="center"/>
    </xf>
    <xf numFmtId="10" fontId="74" fillId="0" borderId="9" xfId="1135" applyNumberFormat="1" applyFont="1" applyFill="1" applyBorder="1" applyAlignment="1">
      <alignment horizontal="center" vertical="center"/>
    </xf>
    <xf numFmtId="0" fontId="15" fillId="0" borderId="0" xfId="820" applyNumberFormat="1" applyFont="1" applyFill="1" applyBorder="1" applyAlignment="1" applyProtection="1">
      <alignment vertical="top"/>
    </xf>
    <xf numFmtId="0" fontId="75" fillId="0" borderId="0" xfId="820" applyNumberFormat="1" applyFont="1" applyFill="1" applyBorder="1" applyAlignment="1" applyProtection="1">
      <alignment vertical="top"/>
    </xf>
    <xf numFmtId="4" fontId="15" fillId="0" borderId="0" xfId="820" applyNumberFormat="1" applyFont="1" applyFill="1" applyBorder="1" applyAlignment="1" applyProtection="1">
      <alignment horizontal="center" vertical="center"/>
    </xf>
    <xf numFmtId="4" fontId="32" fillId="0" borderId="0" xfId="820" applyNumberFormat="1" applyFont="1" applyFill="1" applyBorder="1" applyAlignment="1" applyProtection="1">
      <alignment horizontal="center" vertical="center"/>
    </xf>
    <xf numFmtId="4" fontId="76" fillId="0" borderId="0" xfId="820" applyNumberFormat="1" applyFont="1" applyFill="1" applyBorder="1" applyAlignment="1" applyProtection="1">
      <alignment horizontal="center" vertical="center" wrapText="1"/>
    </xf>
    <xf numFmtId="4" fontId="77" fillId="0" borderId="0" xfId="820" applyNumberFormat="1" applyFont="1" applyFill="1" applyBorder="1" applyAlignment="1" applyProtection="1">
      <alignment horizontal="center" vertical="center" wrapText="1"/>
    </xf>
    <xf numFmtId="0" fontId="15" fillId="0" borderId="0" xfId="820" applyNumberFormat="1" applyFont="1" applyFill="1" applyBorder="1" applyAlignment="1" applyProtection="1">
      <alignment horizontal="center" wrapText="1"/>
    </xf>
    <xf numFmtId="4" fontId="15" fillId="0" borderId="0" xfId="820" applyNumberFormat="1" applyFont="1" applyFill="1" applyBorder="1" applyAlignment="1" applyProtection="1">
      <alignment horizontal="left" wrapText="1"/>
    </xf>
    <xf numFmtId="4" fontId="15" fillId="0" borderId="0" xfId="820" applyNumberFormat="1" applyFont="1" applyFill="1" applyBorder="1" applyAlignment="1" applyProtection="1">
      <alignment horizontal="right" vertical="center"/>
    </xf>
    <xf numFmtId="4" fontId="78" fillId="0" borderId="0" xfId="1579" applyFont="1" applyAlignment="1"/>
    <xf numFmtId="4" fontId="78" fillId="0" borderId="0" xfId="1579" applyFont="1">
      <alignment vertical="center"/>
    </xf>
    <xf numFmtId="0" fontId="36" fillId="0" borderId="0" xfId="0" applyFont="1" applyAlignment="1">
      <alignment horizontal="left"/>
    </xf>
    <xf numFmtId="0" fontId="36" fillId="0" borderId="0" xfId="0" applyFont="1"/>
    <xf numFmtId="4" fontId="36" fillId="0" borderId="0" xfId="1579" applyFont="1">
      <alignment vertical="center"/>
    </xf>
    <xf numFmtId="0" fontId="81" fillId="0" borderId="0" xfId="0" applyFont="1" applyFill="1" applyAlignment="1"/>
    <xf numFmtId="0" fontId="57" fillId="0" borderId="0" xfId="1579" applyNumberFormat="1" applyFont="1" applyAlignment="1"/>
    <xf numFmtId="3" fontId="36" fillId="0" borderId="22" xfId="1579" applyNumberFormat="1" applyFont="1" applyBorder="1" applyAlignment="1">
      <alignment horizontal="center" vertical="center" wrapText="1"/>
    </xf>
    <xf numFmtId="3" fontId="36" fillId="0" borderId="41" xfId="1579" applyNumberFormat="1" applyFont="1" applyBorder="1" applyAlignment="1">
      <alignment horizontal="center" vertical="center" wrapText="1"/>
    </xf>
    <xf numFmtId="4" fontId="36" fillId="0" borderId="42" xfId="1579" applyFont="1" applyFill="1" applyBorder="1" applyAlignment="1">
      <alignment horizontal="left" vertical="center" wrapText="1"/>
    </xf>
    <xf numFmtId="3" fontId="36" fillId="0" borderId="42" xfId="1579" applyNumberFormat="1" applyFont="1" applyFill="1" applyBorder="1" applyAlignment="1">
      <alignment horizontal="center" vertical="center" wrapText="1"/>
    </xf>
    <xf numFmtId="4" fontId="36" fillId="0" borderId="42" xfId="1579" applyNumberFormat="1" applyFont="1" applyFill="1" applyBorder="1" applyAlignment="1">
      <alignment horizontal="center" vertical="center" wrapText="1"/>
    </xf>
    <xf numFmtId="4" fontId="36" fillId="0" borderId="43" xfId="1579" applyNumberFormat="1" applyFont="1" applyFill="1" applyBorder="1" applyAlignment="1">
      <alignment horizontal="center" vertical="center" wrapText="1"/>
    </xf>
    <xf numFmtId="4" fontId="36" fillId="0" borderId="12" xfId="1579" applyFont="1" applyFill="1" applyBorder="1" applyAlignment="1">
      <alignment horizontal="left" vertical="center" wrapText="1"/>
    </xf>
    <xf numFmtId="3" fontId="36" fillId="0" borderId="12" xfId="1579" applyNumberFormat="1" applyFont="1" applyFill="1" applyBorder="1" applyAlignment="1">
      <alignment horizontal="center" vertical="center" wrapText="1"/>
    </xf>
    <xf numFmtId="3" fontId="36" fillId="0" borderId="10" xfId="1579" applyNumberFormat="1" applyFont="1" applyFill="1" applyBorder="1" applyAlignment="1">
      <alignment horizontal="center" vertical="center" wrapText="1"/>
    </xf>
    <xf numFmtId="4" fontId="36" fillId="0" borderId="12" xfId="1579" applyNumberFormat="1" applyFont="1" applyFill="1" applyBorder="1" applyAlignment="1">
      <alignment horizontal="center" vertical="center" wrapText="1"/>
    </xf>
    <xf numFmtId="4" fontId="36" fillId="0" borderId="13" xfId="1579" applyNumberFormat="1" applyFont="1" applyFill="1" applyBorder="1" applyAlignment="1">
      <alignment horizontal="center" vertical="center" wrapText="1"/>
    </xf>
    <xf numFmtId="4" fontId="36" fillId="0" borderId="78" xfId="1579" applyFont="1" applyFill="1" applyBorder="1" applyAlignment="1">
      <alignment vertical="center" wrapText="1"/>
    </xf>
    <xf numFmtId="4" fontId="36" fillId="0" borderId="2" xfId="1579" applyFont="1" applyFill="1" applyBorder="1" applyAlignment="1">
      <alignment horizontal="left" vertical="center" wrapText="1"/>
    </xf>
    <xf numFmtId="3" fontId="36" fillId="0" borderId="2" xfId="1579" applyNumberFormat="1" applyFont="1" applyFill="1" applyBorder="1" applyAlignment="1">
      <alignment horizontal="center" vertical="center" wrapText="1"/>
    </xf>
    <xf numFmtId="4" fontId="36" fillId="0" borderId="2" xfId="1579" applyNumberFormat="1" applyFont="1" applyFill="1" applyBorder="1" applyAlignment="1">
      <alignment horizontal="center" vertical="center" wrapText="1"/>
    </xf>
    <xf numFmtId="4" fontId="36" fillId="0" borderId="3" xfId="1579" applyNumberFormat="1" applyFont="1" applyFill="1" applyBorder="1" applyAlignment="1">
      <alignment horizontal="center" vertical="center" wrapText="1"/>
    </xf>
    <xf numFmtId="4" fontId="36" fillId="0" borderId="79" xfId="1579" applyFont="1" applyFill="1" applyBorder="1" applyAlignment="1">
      <alignment vertical="center" wrapText="1"/>
    </xf>
    <xf numFmtId="4" fontId="36" fillId="25" borderId="1" xfId="1579" applyFont="1" applyFill="1" applyBorder="1" applyAlignment="1">
      <alignment vertical="center" wrapText="1"/>
    </xf>
    <xf numFmtId="4" fontId="36" fillId="25" borderId="2" xfId="1579" applyFont="1" applyFill="1" applyBorder="1" applyAlignment="1">
      <alignment horizontal="left" vertical="center" wrapText="1"/>
    </xf>
    <xf numFmtId="3" fontId="36" fillId="0" borderId="2" xfId="1579" applyNumberFormat="1" applyFont="1" applyBorder="1" applyAlignment="1">
      <alignment horizontal="center" vertical="center" wrapText="1"/>
    </xf>
    <xf numFmtId="4" fontId="36" fillId="0" borderId="2" xfId="1579" applyNumberFormat="1" applyFont="1" applyBorder="1" applyAlignment="1">
      <alignment horizontal="center" vertical="center" wrapText="1"/>
    </xf>
    <xf numFmtId="4" fontId="36" fillId="0" borderId="3" xfId="1579" applyNumberFormat="1" applyFont="1" applyBorder="1" applyAlignment="1">
      <alignment horizontal="center" vertical="center" wrapText="1"/>
    </xf>
    <xf numFmtId="4" fontId="36" fillId="25" borderId="4" xfId="1579" applyFont="1" applyFill="1" applyBorder="1" applyAlignment="1">
      <alignment vertical="center" wrapText="1"/>
    </xf>
    <xf numFmtId="4" fontId="36" fillId="25" borderId="5" xfId="1579" applyFont="1" applyFill="1" applyBorder="1" applyAlignment="1">
      <alignment horizontal="left" vertical="center" wrapText="1"/>
    </xf>
    <xf numFmtId="3" fontId="36" fillId="0" borderId="5" xfId="1579" applyNumberFormat="1" applyFont="1" applyBorder="1" applyAlignment="1">
      <alignment horizontal="center" vertical="center" wrapText="1"/>
    </xf>
    <xf numFmtId="4" fontId="36" fillId="0" borderId="5" xfId="1579" applyNumberFormat="1" applyFont="1" applyBorder="1" applyAlignment="1">
      <alignment horizontal="center" vertical="center" wrapText="1"/>
    </xf>
    <xf numFmtId="4" fontId="36" fillId="0" borderId="6" xfId="1579" applyNumberFormat="1" applyFont="1" applyBorder="1" applyAlignment="1">
      <alignment horizontal="center" vertical="center" wrapText="1"/>
    </xf>
    <xf numFmtId="4" fontId="36" fillId="0" borderId="4" xfId="1579" applyFont="1" applyFill="1" applyBorder="1" applyAlignment="1">
      <alignment horizontal="left" vertical="center" wrapText="1"/>
    </xf>
    <xf numFmtId="4" fontId="78" fillId="25" borderId="5" xfId="1579" applyFont="1" applyFill="1" applyBorder="1" applyAlignment="1">
      <alignment horizontal="left" vertical="center" wrapText="1"/>
    </xf>
    <xf numFmtId="4" fontId="36" fillId="0" borderId="5" xfId="1579" applyFont="1" applyBorder="1" applyAlignment="1">
      <alignment horizontal="center" vertical="center" wrapText="1"/>
    </xf>
    <xf numFmtId="4" fontId="36" fillId="0" borderId="7" xfId="1579" applyFont="1" applyFill="1" applyBorder="1" applyAlignment="1">
      <alignment horizontal="left" vertical="center" wrapText="1"/>
    </xf>
    <xf numFmtId="4" fontId="78" fillId="25" borderId="8" xfId="1579" applyFont="1" applyFill="1" applyBorder="1" applyAlignment="1">
      <alignment horizontal="left" vertical="center" wrapText="1"/>
    </xf>
    <xf numFmtId="3" fontId="36" fillId="0" borderId="8" xfId="1579" applyNumberFormat="1" applyFont="1" applyBorder="1" applyAlignment="1">
      <alignment horizontal="center" vertical="center" wrapText="1"/>
    </xf>
    <xf numFmtId="4" fontId="36" fillId="0" borderId="8" xfId="1579" applyNumberFormat="1" applyFont="1" applyBorder="1" applyAlignment="1">
      <alignment horizontal="center" vertical="center" wrapText="1"/>
    </xf>
    <xf numFmtId="4" fontId="36" fillId="0" borderId="8" xfId="1579" applyFont="1" applyBorder="1" applyAlignment="1">
      <alignment horizontal="center" vertical="center" wrapText="1"/>
    </xf>
    <xf numFmtId="4" fontId="36" fillId="0" borderId="9" xfId="1579" applyNumberFormat="1" applyFont="1" applyBorder="1" applyAlignment="1">
      <alignment horizontal="center" vertical="center" wrapText="1"/>
    </xf>
    <xf numFmtId="4" fontId="57" fillId="0" borderId="22" xfId="1579" applyNumberFormat="1" applyFont="1" applyBorder="1" applyAlignment="1">
      <alignment horizontal="right" vertical="top" wrapText="1"/>
    </xf>
    <xf numFmtId="0" fontId="36" fillId="0" borderId="74" xfId="1580" applyFont="1" applyBorder="1"/>
    <xf numFmtId="0" fontId="36" fillId="0" borderId="0" xfId="1580" applyFont="1"/>
    <xf numFmtId="0" fontId="83" fillId="0" borderId="74" xfId="1580" applyFont="1" applyBorder="1"/>
    <xf numFmtId="0" fontId="83" fillId="0" borderId="0" xfId="1580" applyFont="1"/>
    <xf numFmtId="4" fontId="83" fillId="0" borderId="0" xfId="1579" applyFont="1">
      <alignment vertical="center"/>
    </xf>
    <xf numFmtId="9" fontId="57" fillId="0" borderId="49" xfId="1578" applyNumberFormat="1" applyFont="1" applyFill="1" applyBorder="1" applyAlignment="1">
      <alignment horizontal="center" vertical="center" wrapText="1"/>
    </xf>
    <xf numFmtId="0" fontId="36" fillId="0" borderId="0" xfId="936" applyNumberFormat="1" applyFont="1" applyFill="1">
      <alignment vertical="center"/>
    </xf>
    <xf numFmtId="4" fontId="85" fillId="0" borderId="22" xfId="820" applyNumberFormat="1" applyFont="1" applyFill="1" applyBorder="1" applyAlignment="1" applyProtection="1">
      <alignment horizontal="center" vertical="center" wrapText="1"/>
    </xf>
    <xf numFmtId="4" fontId="85" fillId="0" borderId="39" xfId="820" applyNumberFormat="1" applyFont="1" applyFill="1" applyBorder="1" applyAlignment="1" applyProtection="1">
      <alignment horizontal="center" vertical="center" wrapText="1"/>
    </xf>
    <xf numFmtId="0" fontId="36" fillId="0" borderId="0" xfId="936" applyNumberFormat="1" applyFont="1">
      <alignment vertical="center"/>
    </xf>
    <xf numFmtId="3" fontId="88" fillId="0" borderId="31" xfId="820" applyNumberFormat="1" applyFont="1" applyFill="1" applyBorder="1" applyAlignment="1" applyProtection="1">
      <alignment horizontal="center" vertical="center" wrapText="1"/>
    </xf>
    <xf numFmtId="3" fontId="88" fillId="0" borderId="32" xfId="820" applyNumberFormat="1" applyFont="1" applyFill="1" applyBorder="1" applyAlignment="1" applyProtection="1">
      <alignment horizontal="center" vertical="center" wrapText="1"/>
    </xf>
    <xf numFmtId="3" fontId="88" fillId="0" borderId="22" xfId="820" applyNumberFormat="1" applyFont="1" applyFill="1" applyBorder="1" applyAlignment="1" applyProtection="1">
      <alignment horizontal="center" vertical="center" wrapText="1"/>
    </xf>
    <xf numFmtId="3" fontId="88" fillId="0" borderId="38" xfId="820" applyNumberFormat="1" applyFont="1" applyFill="1" applyBorder="1" applyAlignment="1" applyProtection="1">
      <alignment horizontal="center" vertical="center" wrapText="1"/>
    </xf>
    <xf numFmtId="3" fontId="88" fillId="0" borderId="64" xfId="820" applyNumberFormat="1" applyFont="1" applyFill="1" applyBorder="1" applyAlignment="1" applyProtection="1">
      <alignment horizontal="center" vertical="center" wrapText="1"/>
    </xf>
    <xf numFmtId="3" fontId="88" fillId="0" borderId="33" xfId="820" applyNumberFormat="1" applyFont="1" applyFill="1" applyBorder="1" applyAlignment="1" applyProtection="1">
      <alignment horizontal="center" vertical="center" wrapText="1"/>
    </xf>
    <xf numFmtId="3" fontId="87" fillId="0" borderId="37" xfId="820" applyNumberFormat="1" applyFont="1" applyFill="1" applyBorder="1" applyAlignment="1" applyProtection="1">
      <alignment vertical="center" wrapText="1"/>
    </xf>
    <xf numFmtId="0" fontId="89" fillId="0" borderId="42" xfId="820" applyNumberFormat="1" applyFont="1" applyFill="1" applyBorder="1" applyAlignment="1" applyProtection="1">
      <alignment horizontal="left" vertical="center" wrapText="1"/>
    </xf>
    <xf numFmtId="0" fontId="90" fillId="0" borderId="42" xfId="820" applyNumberFormat="1" applyFont="1" applyFill="1" applyBorder="1" applyAlignment="1" applyProtection="1">
      <alignment horizontal="center" vertical="center" wrapText="1"/>
    </xf>
    <xf numFmtId="0" fontId="91" fillId="0" borderId="42" xfId="820" applyNumberFormat="1" applyFont="1" applyFill="1" applyBorder="1" applyAlignment="1" applyProtection="1">
      <alignment horizontal="center" vertical="center"/>
    </xf>
    <xf numFmtId="3" fontId="89" fillId="0" borderId="42" xfId="820" applyNumberFormat="1" applyFont="1" applyFill="1" applyBorder="1" applyAlignment="1" applyProtection="1">
      <alignment horizontal="center" vertical="center"/>
    </xf>
    <xf numFmtId="193" fontId="89" fillId="0" borderId="42" xfId="820" applyNumberFormat="1" applyFont="1" applyFill="1" applyBorder="1" applyAlignment="1" applyProtection="1">
      <alignment horizontal="center" vertical="center"/>
    </xf>
    <xf numFmtId="4" fontId="89" fillId="0" borderId="65" xfId="820" applyNumberFormat="1" applyFont="1" applyFill="1" applyBorder="1" applyAlignment="1" applyProtection="1">
      <alignment horizontal="center" vertical="center"/>
    </xf>
    <xf numFmtId="4" fontId="89" fillId="0" borderId="42" xfId="820" applyNumberFormat="1" applyFont="1" applyFill="1" applyBorder="1" applyAlignment="1" applyProtection="1">
      <alignment horizontal="center" vertical="center"/>
    </xf>
    <xf numFmtId="3" fontId="89" fillId="0" borderId="43" xfId="820" applyNumberFormat="1" applyFont="1" applyFill="1" applyBorder="1" applyAlignment="1" applyProtection="1">
      <alignment horizontal="center" vertical="center" wrapText="1"/>
    </xf>
    <xf numFmtId="0" fontId="89" fillId="0" borderId="5" xfId="820" applyNumberFormat="1" applyFont="1" applyFill="1" applyBorder="1" applyAlignment="1" applyProtection="1">
      <alignment horizontal="left" vertical="center" wrapText="1"/>
    </xf>
    <xf numFmtId="0" fontId="90" fillId="0" borderId="5" xfId="820" applyNumberFormat="1" applyFont="1" applyFill="1" applyBorder="1" applyAlignment="1" applyProtection="1">
      <alignment horizontal="center" vertical="center" wrapText="1"/>
    </xf>
    <xf numFmtId="0" fontId="91" fillId="0" borderId="5" xfId="820" applyNumberFormat="1" applyFont="1" applyFill="1" applyBorder="1" applyAlignment="1" applyProtection="1">
      <alignment horizontal="center" vertical="center"/>
    </xf>
    <xf numFmtId="3" fontId="89" fillId="0" borderId="5" xfId="820" applyNumberFormat="1" applyFont="1" applyFill="1" applyBorder="1" applyAlignment="1" applyProtection="1">
      <alignment horizontal="center" vertical="center"/>
    </xf>
    <xf numFmtId="2" fontId="89" fillId="0" borderId="5" xfId="820" applyNumberFormat="1" applyFont="1" applyFill="1" applyBorder="1" applyAlignment="1" applyProtection="1">
      <alignment horizontal="center" vertical="center"/>
    </xf>
    <xf numFmtId="0" fontId="89" fillId="0" borderId="8" xfId="820" applyNumberFormat="1" applyFont="1" applyFill="1" applyBorder="1" applyAlignment="1" applyProtection="1">
      <alignment horizontal="left" vertical="center" wrapText="1"/>
    </xf>
    <xf numFmtId="0" fontId="90" fillId="0" borderId="8" xfId="820" applyNumberFormat="1" applyFont="1" applyFill="1" applyBorder="1" applyAlignment="1" applyProtection="1">
      <alignment horizontal="center" vertical="center" wrapText="1"/>
    </xf>
    <xf numFmtId="0" fontId="91" fillId="0" borderId="8" xfId="820" applyNumberFormat="1" applyFont="1" applyFill="1" applyBorder="1" applyAlignment="1" applyProtection="1">
      <alignment horizontal="center" vertical="center"/>
    </xf>
    <xf numFmtId="3" fontId="89" fillId="0" borderId="8" xfId="820" applyNumberFormat="1" applyFont="1" applyFill="1" applyBorder="1" applyAlignment="1" applyProtection="1">
      <alignment horizontal="center" vertical="center"/>
    </xf>
    <xf numFmtId="3" fontId="91" fillId="0" borderId="8" xfId="820" applyNumberFormat="1" applyFont="1" applyFill="1" applyBorder="1" applyAlignment="1" applyProtection="1">
      <alignment horizontal="center" vertical="center"/>
    </xf>
    <xf numFmtId="2" fontId="89" fillId="0" borderId="8" xfId="820" applyNumberFormat="1" applyFont="1" applyFill="1" applyBorder="1" applyAlignment="1" applyProtection="1">
      <alignment horizontal="center" vertical="center"/>
    </xf>
    <xf numFmtId="0" fontId="82" fillId="0" borderId="0" xfId="936" applyNumberFormat="1" applyFont="1">
      <alignment vertical="center"/>
    </xf>
    <xf numFmtId="4" fontId="89" fillId="30" borderId="31" xfId="820" applyNumberFormat="1" applyFont="1" applyFill="1" applyBorder="1" applyAlignment="1" applyProtection="1">
      <alignment horizontal="center" vertical="center" wrapText="1"/>
    </xf>
    <xf numFmtId="0" fontId="89" fillId="30" borderId="32" xfId="820" applyNumberFormat="1" applyFont="1" applyFill="1" applyBorder="1" applyAlignment="1" applyProtection="1">
      <alignment horizontal="left" vertical="center" wrapText="1"/>
    </xf>
    <xf numFmtId="0" fontId="90" fillId="30" borderId="32" xfId="820" applyNumberFormat="1" applyFont="1" applyFill="1" applyBorder="1" applyAlignment="1" applyProtection="1">
      <alignment horizontal="center" vertical="center" wrapText="1"/>
    </xf>
    <xf numFmtId="192" fontId="89" fillId="30" borderId="32" xfId="820" applyNumberFormat="1" applyFont="1" applyFill="1" applyBorder="1" applyAlignment="1" applyProtection="1">
      <alignment horizontal="center" vertical="center" wrapText="1"/>
    </xf>
    <xf numFmtId="3" fontId="89" fillId="30" borderId="32" xfId="820" applyNumberFormat="1" applyFont="1" applyFill="1" applyBorder="1" applyAlignment="1" applyProtection="1">
      <alignment horizontal="center" vertical="center" wrapText="1"/>
    </xf>
    <xf numFmtId="192" fontId="89" fillId="30" borderId="64" xfId="820" applyNumberFormat="1" applyFont="1" applyFill="1" applyBorder="1" applyAlignment="1" applyProtection="1">
      <alignment horizontal="center" vertical="center" wrapText="1"/>
    </xf>
    <xf numFmtId="4" fontId="89" fillId="30" borderId="32" xfId="820" applyNumberFormat="1" applyFont="1" applyFill="1" applyBorder="1" applyAlignment="1" applyProtection="1">
      <alignment horizontal="center" vertical="center" wrapText="1"/>
    </xf>
    <xf numFmtId="4" fontId="89" fillId="30" borderId="64" xfId="820" applyNumberFormat="1" applyFont="1" applyFill="1" applyBorder="1" applyAlignment="1" applyProtection="1">
      <alignment horizontal="center" vertical="center" wrapText="1"/>
    </xf>
    <xf numFmtId="192" fontId="89" fillId="30" borderId="22" xfId="820" applyNumberFormat="1" applyFont="1" applyFill="1" applyBorder="1" applyAlignment="1" applyProtection="1">
      <alignment horizontal="center" vertical="center" wrapText="1"/>
    </xf>
    <xf numFmtId="192" fontId="91" fillId="0" borderId="42" xfId="820" applyNumberFormat="1" applyFont="1" applyFill="1" applyBorder="1" applyAlignment="1" applyProtection="1">
      <alignment horizontal="center" vertical="center"/>
    </xf>
    <xf numFmtId="2" fontId="89" fillId="0" borderId="42" xfId="820" applyNumberFormat="1" applyFont="1" applyFill="1" applyBorder="1" applyAlignment="1" applyProtection="1">
      <alignment horizontal="center" vertical="center"/>
    </xf>
    <xf numFmtId="2" fontId="89" fillId="0" borderId="65" xfId="820" applyNumberFormat="1" applyFont="1" applyFill="1" applyBorder="1" applyAlignment="1" applyProtection="1">
      <alignment horizontal="center" vertical="center"/>
    </xf>
    <xf numFmtId="3" fontId="91" fillId="0" borderId="5" xfId="820" applyNumberFormat="1" applyFont="1" applyFill="1" applyBorder="1" applyAlignment="1" applyProtection="1">
      <alignment horizontal="center" vertical="center"/>
    </xf>
    <xf numFmtId="4" fontId="89" fillId="0" borderId="5" xfId="820" applyNumberFormat="1" applyFont="1" applyFill="1" applyBorder="1" applyAlignment="1" applyProtection="1">
      <alignment horizontal="center" vertical="center"/>
    </xf>
    <xf numFmtId="167" fontId="89" fillId="0" borderId="5" xfId="820" applyNumberFormat="1" applyFont="1" applyFill="1" applyBorder="1" applyAlignment="1" applyProtection="1">
      <alignment horizontal="center" vertical="center"/>
    </xf>
    <xf numFmtId="2" fontId="89" fillId="0" borderId="29" xfId="820" applyNumberFormat="1" applyFont="1" applyFill="1" applyBorder="1" applyAlignment="1" applyProtection="1">
      <alignment horizontal="center" vertical="center"/>
    </xf>
    <xf numFmtId="0" fontId="89" fillId="0" borderId="12" xfId="820" applyNumberFormat="1" applyFont="1" applyFill="1" applyBorder="1" applyAlignment="1" applyProtection="1">
      <alignment horizontal="left" vertical="center" wrapText="1"/>
    </xf>
    <xf numFmtId="0" fontId="90" fillId="0" borderId="12" xfId="820" applyNumberFormat="1" applyFont="1" applyFill="1" applyBorder="1" applyAlignment="1" applyProtection="1">
      <alignment horizontal="center" vertical="center" wrapText="1"/>
    </xf>
    <xf numFmtId="3" fontId="91" fillId="0" borderId="12" xfId="820" applyNumberFormat="1" applyFont="1" applyFill="1" applyBorder="1" applyAlignment="1" applyProtection="1">
      <alignment horizontal="center" vertical="center"/>
    </xf>
    <xf numFmtId="4" fontId="89" fillId="0" borderId="12" xfId="820" applyNumberFormat="1" applyFont="1" applyFill="1" applyBorder="1" applyAlignment="1" applyProtection="1">
      <alignment horizontal="center" vertical="center"/>
    </xf>
    <xf numFmtId="167" fontId="89" fillId="0" borderId="12" xfId="820" applyNumberFormat="1" applyFont="1" applyFill="1" applyBorder="1" applyAlignment="1" applyProtection="1">
      <alignment horizontal="center" vertical="center"/>
    </xf>
    <xf numFmtId="2" fontId="89" fillId="0" borderId="63" xfId="820" applyNumberFormat="1" applyFont="1" applyFill="1" applyBorder="1" applyAlignment="1" applyProtection="1">
      <alignment horizontal="center" vertical="center"/>
    </xf>
    <xf numFmtId="3" fontId="89" fillId="30" borderId="31" xfId="820" applyNumberFormat="1" applyFont="1" applyFill="1" applyBorder="1" applyAlignment="1" applyProtection="1">
      <alignment horizontal="center" vertical="center" wrapText="1"/>
    </xf>
    <xf numFmtId="190" fontId="89" fillId="0" borderId="65" xfId="820" applyNumberFormat="1" applyFont="1" applyFill="1" applyBorder="1" applyAlignment="1" applyProtection="1">
      <alignment horizontal="center" vertical="center"/>
    </xf>
    <xf numFmtId="3" fontId="91" fillId="32" borderId="5" xfId="820" applyNumberFormat="1" applyFont="1" applyFill="1" applyBorder="1" applyAlignment="1" applyProtection="1">
      <alignment horizontal="center" vertical="center"/>
    </xf>
    <xf numFmtId="3" fontId="89" fillId="32" borderId="5" xfId="820" applyNumberFormat="1" applyFont="1" applyFill="1" applyBorder="1" applyAlignment="1" applyProtection="1">
      <alignment horizontal="center" vertical="center"/>
    </xf>
    <xf numFmtId="4" fontId="91" fillId="0" borderId="5" xfId="820" applyNumberFormat="1" applyFont="1" applyFill="1" applyBorder="1" applyAlignment="1" applyProtection="1">
      <alignment horizontal="center" vertical="center"/>
    </xf>
    <xf numFmtId="167" fontId="89" fillId="0" borderId="29" xfId="820" applyNumberFormat="1" applyFont="1" applyFill="1" applyBorder="1" applyAlignment="1" applyProtection="1">
      <alignment horizontal="center" vertical="center"/>
    </xf>
    <xf numFmtId="193" fontId="89" fillId="0" borderId="65" xfId="820" applyNumberFormat="1" applyFont="1" applyFill="1" applyBorder="1" applyAlignment="1" applyProtection="1">
      <alignment horizontal="center" vertical="center"/>
    </xf>
    <xf numFmtId="3" fontId="91" fillId="32" borderId="8" xfId="820" applyNumberFormat="1" applyFont="1" applyFill="1" applyBorder="1" applyAlignment="1" applyProtection="1">
      <alignment horizontal="center" vertical="center"/>
    </xf>
    <xf numFmtId="3" fontId="89" fillId="32" borderId="8" xfId="820" applyNumberFormat="1" applyFont="1" applyFill="1" applyBorder="1" applyAlignment="1" applyProtection="1">
      <alignment horizontal="center" vertical="center"/>
    </xf>
    <xf numFmtId="167" fontId="89" fillId="0" borderId="8" xfId="820" applyNumberFormat="1" applyFont="1" applyFill="1" applyBorder="1" applyAlignment="1" applyProtection="1">
      <alignment horizontal="center" vertical="center"/>
    </xf>
    <xf numFmtId="190" fontId="89" fillId="0" borderId="69" xfId="820" applyNumberFormat="1" applyFont="1" applyFill="1" applyBorder="1" applyAlignment="1" applyProtection="1">
      <alignment horizontal="center" vertical="center"/>
    </xf>
    <xf numFmtId="2" fontId="89" fillId="30" borderId="32" xfId="820" applyNumberFormat="1" applyFont="1" applyFill="1" applyBorder="1" applyAlignment="1" applyProtection="1">
      <alignment horizontal="center" vertical="center" wrapText="1"/>
    </xf>
    <xf numFmtId="190" fontId="89" fillId="30" borderId="64" xfId="820" applyNumberFormat="1" applyFont="1" applyFill="1" applyBorder="1" applyAlignment="1" applyProtection="1">
      <alignment horizontal="center" vertical="center" wrapText="1"/>
    </xf>
    <xf numFmtId="192" fontId="85" fillId="30" borderId="22" xfId="820" applyNumberFormat="1" applyFont="1" applyFill="1" applyBorder="1" applyAlignment="1" applyProtection="1">
      <alignment horizontal="center" vertical="center" wrapText="1"/>
    </xf>
    <xf numFmtId="3" fontId="91" fillId="0" borderId="42" xfId="820" applyNumberFormat="1" applyFont="1" applyFill="1" applyBorder="1" applyAlignment="1" applyProtection="1">
      <alignment horizontal="center" vertical="center"/>
    </xf>
    <xf numFmtId="190" fontId="89" fillId="0" borderId="29" xfId="820" applyNumberFormat="1" applyFont="1" applyFill="1" applyBorder="1" applyAlignment="1" applyProtection="1">
      <alignment horizontal="center" vertical="center"/>
    </xf>
    <xf numFmtId="192" fontId="91" fillId="0" borderId="12" xfId="820" applyNumberFormat="1" applyFont="1" applyFill="1" applyBorder="1" applyAlignment="1" applyProtection="1">
      <alignment horizontal="center" vertical="center"/>
    </xf>
    <xf numFmtId="2" fontId="89" fillId="0" borderId="12" xfId="820" applyNumberFormat="1" applyFont="1" applyFill="1" applyBorder="1" applyAlignment="1" applyProtection="1">
      <alignment horizontal="center" vertical="center"/>
    </xf>
    <xf numFmtId="3" fontId="92" fillId="0" borderId="31" xfId="820" applyNumberFormat="1" applyFont="1" applyFill="1" applyBorder="1" applyAlignment="1" applyProtection="1">
      <alignment horizontal="center" vertical="center" wrapText="1"/>
    </xf>
    <xf numFmtId="3" fontId="93" fillId="0" borderId="32" xfId="820" applyNumberFormat="1" applyFont="1" applyFill="1" applyBorder="1" applyAlignment="1" applyProtection="1">
      <alignment horizontal="left" vertical="center" wrapText="1"/>
    </xf>
    <xf numFmtId="3" fontId="94" fillId="0" borderId="32" xfId="820" applyNumberFormat="1" applyFont="1" applyFill="1" applyBorder="1" applyAlignment="1" applyProtection="1">
      <alignment horizontal="center" vertical="center" wrapText="1"/>
    </xf>
    <xf numFmtId="3" fontId="92" fillId="0" borderId="32" xfId="820" applyNumberFormat="1" applyFont="1" applyFill="1" applyBorder="1" applyAlignment="1" applyProtection="1">
      <alignment horizontal="center" vertical="center" wrapText="1"/>
    </xf>
    <xf numFmtId="3" fontId="92" fillId="0" borderId="64" xfId="820" applyNumberFormat="1" applyFont="1" applyFill="1" applyBorder="1" applyAlignment="1" applyProtection="1">
      <alignment horizontal="center" vertical="center" wrapText="1"/>
    </xf>
    <xf numFmtId="3" fontId="93" fillId="31" borderId="33" xfId="820" applyNumberFormat="1" applyFont="1" applyFill="1" applyBorder="1" applyAlignment="1" applyProtection="1">
      <alignment horizontal="center" vertical="center" wrapText="1"/>
    </xf>
    <xf numFmtId="193" fontId="92" fillId="0" borderId="0" xfId="820" applyNumberFormat="1" applyFont="1" applyFill="1" applyBorder="1" applyAlignment="1" applyProtection="1">
      <alignment horizontal="center" vertical="center"/>
    </xf>
    <xf numFmtId="4" fontId="92" fillId="0" borderId="0" xfId="820" applyNumberFormat="1" applyFont="1" applyFill="1" applyBorder="1" applyAlignment="1" applyProtection="1">
      <alignment horizontal="center" vertical="center"/>
    </xf>
    <xf numFmtId="4" fontId="94" fillId="0" borderId="0" xfId="820" applyNumberFormat="1" applyFont="1" applyFill="1" applyBorder="1" applyAlignment="1" applyProtection="1">
      <alignment horizontal="center" vertical="center"/>
    </xf>
    <xf numFmtId="3" fontId="92" fillId="0" borderId="0" xfId="820" applyNumberFormat="1" applyFont="1" applyFill="1" applyBorder="1" applyAlignment="1" applyProtection="1">
      <alignment horizontal="center" vertical="center"/>
    </xf>
    <xf numFmtId="4" fontId="92" fillId="0" borderId="0" xfId="82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96" fillId="0" borderId="0" xfId="0" applyFont="1" applyFill="1" applyBorder="1" applyAlignment="1">
      <alignment vertical="center"/>
    </xf>
    <xf numFmtId="0" fontId="97" fillId="0" borderId="0" xfId="0" applyFont="1" applyFill="1" applyBorder="1" applyAlignment="1">
      <alignment vertical="center"/>
    </xf>
    <xf numFmtId="0" fontId="0" fillId="0" borderId="0" xfId="0" applyFill="1" applyBorder="1"/>
    <xf numFmtId="0" fontId="98" fillId="0" borderId="0" xfId="0" applyFont="1" applyFill="1" applyAlignment="1">
      <alignment horizontal="center"/>
    </xf>
    <xf numFmtId="0" fontId="60" fillId="0" borderId="8" xfId="0" applyNumberFormat="1" applyFont="1" applyFill="1" applyBorder="1" applyAlignment="1">
      <alignment horizontal="center" vertical="center" wrapText="1"/>
    </xf>
    <xf numFmtId="0" fontId="60" fillId="0" borderId="9" xfId="0" applyNumberFormat="1" applyFont="1" applyFill="1" applyBorder="1" applyAlignment="1">
      <alignment horizontal="center" vertical="center" wrapText="1"/>
    </xf>
    <xf numFmtId="0" fontId="98" fillId="0" borderId="71" xfId="0" applyFont="1" applyFill="1" applyBorder="1" applyAlignment="1">
      <alignment horizontal="center" vertical="center"/>
    </xf>
    <xf numFmtId="0" fontId="98" fillId="0" borderId="72" xfId="0" applyFont="1" applyFill="1" applyBorder="1" applyAlignment="1">
      <alignment horizontal="center" vertical="center"/>
    </xf>
    <xf numFmtId="0" fontId="98" fillId="0" borderId="73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15" fillId="0" borderId="42" xfId="0" applyFont="1" applyBorder="1" applyAlignment="1">
      <alignment horizontal="left" vertical="top" wrapText="1"/>
    </xf>
    <xf numFmtId="0" fontId="15" fillId="0" borderId="42" xfId="0" applyFont="1" applyBorder="1" applyAlignment="1">
      <alignment horizontal="center" vertical="top" wrapText="1"/>
    </xf>
    <xf numFmtId="49" fontId="15" fillId="0" borderId="42" xfId="0" applyNumberFormat="1" applyFont="1" applyBorder="1" applyAlignment="1">
      <alignment horizontal="center" vertical="center" wrapText="1"/>
    </xf>
    <xf numFmtId="4" fontId="15" fillId="0" borderId="42" xfId="820" applyNumberFormat="1" applyFont="1" applyBorder="1" applyAlignment="1">
      <alignment horizontal="right" vertical="center" wrapText="1"/>
    </xf>
    <xf numFmtId="3" fontId="2" fillId="0" borderId="42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center" wrapText="1"/>
    </xf>
    <xf numFmtId="4" fontId="15" fillId="0" borderId="5" xfId="820" applyNumberFormat="1" applyFont="1" applyBorder="1" applyAlignment="1">
      <alignment horizontal="right" vertical="center" wrapText="1"/>
    </xf>
    <xf numFmtId="3" fontId="2" fillId="0" borderId="5" xfId="0" applyNumberFormat="1" applyFont="1" applyFill="1" applyBorder="1" applyAlignment="1">
      <alignment horizontal="center" vertical="center"/>
    </xf>
    <xf numFmtId="0" fontId="15" fillId="0" borderId="5" xfId="82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/>
    </xf>
    <xf numFmtId="188" fontId="67" fillId="0" borderId="39" xfId="1572" applyNumberFormat="1" applyFont="1" applyFill="1" applyBorder="1" applyAlignment="1" applyProtection="1">
      <alignment horizontal="center" vertical="center" wrapText="1"/>
      <protection locked="0"/>
    </xf>
    <xf numFmtId="188" fontId="67" fillId="0" borderId="59" xfId="1572" applyNumberFormat="1" applyFont="1" applyFill="1" applyBorder="1" applyAlignment="1" applyProtection="1">
      <alignment horizontal="center" vertical="center" wrapText="1"/>
      <protection locked="0"/>
    </xf>
    <xf numFmtId="0" fontId="36" fillId="0" borderId="45" xfId="1572" applyFont="1" applyFill="1" applyBorder="1" applyAlignment="1" applyProtection="1">
      <alignment horizontal="center" vertical="center" wrapText="1"/>
      <protection locked="0"/>
    </xf>
    <xf numFmtId="0" fontId="36" fillId="0" borderId="48" xfId="1572" applyFont="1" applyFill="1" applyBorder="1" applyAlignment="1" applyProtection="1">
      <alignment horizontal="center" vertical="center" wrapText="1"/>
      <protection locked="0"/>
    </xf>
    <xf numFmtId="0" fontId="36" fillId="0" borderId="61" xfId="1572" applyFont="1" applyFill="1" applyBorder="1" applyAlignment="1" applyProtection="1">
      <alignment horizontal="center" vertical="center" wrapText="1"/>
      <protection locked="0"/>
    </xf>
    <xf numFmtId="0" fontId="36" fillId="0" borderId="40" xfId="1135" applyFont="1" applyFill="1" applyBorder="1" applyAlignment="1">
      <alignment horizontal="center" vertical="center"/>
    </xf>
    <xf numFmtId="0" fontId="36" fillId="0" borderId="55" xfId="1135" applyFont="1" applyFill="1" applyBorder="1" applyAlignment="1">
      <alignment horizontal="center" vertical="center"/>
    </xf>
    <xf numFmtId="0" fontId="36" fillId="0" borderId="56" xfId="1135" applyFont="1" applyFill="1" applyBorder="1" applyAlignment="1">
      <alignment horizontal="center" vertical="center"/>
    </xf>
    <xf numFmtId="0" fontId="36" fillId="0" borderId="38" xfId="1135" applyFont="1" applyFill="1" applyBorder="1" applyAlignment="1">
      <alignment horizontal="center" vertical="center"/>
    </xf>
    <xf numFmtId="0" fontId="36" fillId="0" borderId="32" xfId="1135" applyFont="1" applyFill="1" applyBorder="1" applyAlignment="1">
      <alignment horizontal="center" vertical="center"/>
    </xf>
    <xf numFmtId="0" fontId="36" fillId="0" borderId="33" xfId="1135" applyFont="1" applyFill="1" applyBorder="1" applyAlignment="1">
      <alignment horizontal="center" vertical="center"/>
    </xf>
    <xf numFmtId="0" fontId="36" fillId="0" borderId="46" xfId="1572" applyFont="1" applyFill="1" applyBorder="1" applyAlignment="1" applyProtection="1">
      <alignment horizontal="center" vertical="center" wrapText="1"/>
      <protection locked="0"/>
    </xf>
    <xf numFmtId="0" fontId="36" fillId="0" borderId="49" xfId="1572" applyFont="1" applyFill="1" applyBorder="1" applyAlignment="1" applyProtection="1">
      <alignment horizontal="center" vertical="center" wrapText="1"/>
      <protection locked="0"/>
    </xf>
    <xf numFmtId="0" fontId="36" fillId="0" borderId="62" xfId="1572" applyFont="1" applyFill="1" applyBorder="1" applyAlignment="1" applyProtection="1">
      <alignment horizontal="center" vertical="center" wrapText="1"/>
      <protection locked="0"/>
    </xf>
    <xf numFmtId="0" fontId="36" fillId="0" borderId="47" xfId="1135" applyFont="1" applyFill="1" applyBorder="1" applyAlignment="1">
      <alignment horizontal="center" vertical="center"/>
    </xf>
    <xf numFmtId="0" fontId="36" fillId="0" borderId="2" xfId="1135" applyFont="1" applyFill="1" applyBorder="1" applyAlignment="1">
      <alignment horizontal="center" vertical="center"/>
    </xf>
    <xf numFmtId="0" fontId="66" fillId="0" borderId="2" xfId="1573" applyFont="1" applyFill="1" applyBorder="1" applyAlignment="1">
      <alignment horizontal="center" vertical="center" wrapText="1"/>
    </xf>
    <xf numFmtId="0" fontId="66" fillId="0" borderId="5" xfId="1573" applyFont="1" applyFill="1" applyBorder="1" applyAlignment="1">
      <alignment horizontal="center" vertical="center" wrapText="1"/>
    </xf>
    <xf numFmtId="0" fontId="66" fillId="0" borderId="12" xfId="1573" applyFont="1" applyFill="1" applyBorder="1" applyAlignment="1">
      <alignment horizontal="center" vertical="center" wrapText="1"/>
    </xf>
    <xf numFmtId="0" fontId="66" fillId="0" borderId="57" xfId="1573" applyFont="1" applyFill="1" applyBorder="1" applyAlignment="1">
      <alignment horizontal="center" vertical="center" wrapText="1"/>
    </xf>
    <xf numFmtId="0" fontId="66" fillId="0" borderId="29" xfId="1573" applyFont="1" applyFill="1" applyBorder="1" applyAlignment="1">
      <alignment horizontal="center" vertical="center" wrapText="1"/>
    </xf>
    <xf numFmtId="0" fontId="66" fillId="0" borderId="63" xfId="1573" applyFont="1" applyFill="1" applyBorder="1" applyAlignment="1">
      <alignment horizontal="center" vertical="center" wrapText="1"/>
    </xf>
    <xf numFmtId="0" fontId="66" fillId="0" borderId="39" xfId="1572" applyFont="1" applyFill="1" applyBorder="1" applyAlignment="1" applyProtection="1">
      <alignment horizontal="center" vertical="center" wrapText="1"/>
      <protection locked="0"/>
    </xf>
    <xf numFmtId="0" fontId="66" fillId="0" borderId="59" xfId="1572" applyFont="1" applyFill="1" applyBorder="1" applyAlignment="1" applyProtection="1">
      <alignment horizontal="center" vertical="center" wrapText="1"/>
      <protection locked="0"/>
    </xf>
    <xf numFmtId="0" fontId="66" fillId="0" borderId="47" xfId="1135" applyFont="1" applyFill="1" applyBorder="1" applyAlignment="1">
      <alignment horizontal="center" vertical="center"/>
    </xf>
    <xf numFmtId="0" fontId="66" fillId="0" borderId="2" xfId="1135" applyFont="1" applyFill="1" applyBorder="1" applyAlignment="1">
      <alignment horizontal="center" vertical="center"/>
    </xf>
    <xf numFmtId="0" fontId="66" fillId="0" borderId="3" xfId="1135" applyFont="1" applyFill="1" applyBorder="1" applyAlignment="1">
      <alignment horizontal="center" vertical="center"/>
    </xf>
    <xf numFmtId="0" fontId="36" fillId="0" borderId="58" xfId="1573" applyFont="1" applyFill="1" applyBorder="1" applyAlignment="1">
      <alignment horizontal="center" vertical="center" wrapText="1"/>
    </xf>
    <xf numFmtId="0" fontId="36" fillId="0" borderId="60" xfId="1573" applyFont="1" applyFill="1" applyBorder="1" applyAlignment="1">
      <alignment horizontal="center" vertical="center" wrapText="1"/>
    </xf>
    <xf numFmtId="0" fontId="36" fillId="0" borderId="35" xfId="1573" applyFont="1" applyFill="1" applyBorder="1" applyAlignment="1">
      <alignment horizontal="center" vertical="center" wrapText="1"/>
    </xf>
    <xf numFmtId="0" fontId="36" fillId="0" borderId="10" xfId="1573" applyFont="1" applyFill="1" applyBorder="1" applyAlignment="1">
      <alignment horizontal="center" vertical="center" wrapText="1"/>
    </xf>
    <xf numFmtId="0" fontId="36" fillId="0" borderId="36" xfId="1573" applyFont="1" applyFill="1" applyBorder="1" applyAlignment="1">
      <alignment horizontal="center" vertical="center" wrapText="1"/>
    </xf>
    <xf numFmtId="0" fontId="36" fillId="0" borderId="11" xfId="1573" applyFont="1" applyFill="1" applyBorder="1" applyAlignment="1">
      <alignment horizontal="center" vertical="center" wrapText="1"/>
    </xf>
    <xf numFmtId="4" fontId="59" fillId="25" borderId="29" xfId="1135" applyNumberFormat="1" applyFont="1" applyFill="1" applyBorder="1" applyAlignment="1">
      <alignment vertical="center" wrapText="1"/>
    </xf>
    <xf numFmtId="4" fontId="59" fillId="25" borderId="50" xfId="1135" applyNumberFormat="1" applyFont="1" applyFill="1" applyBorder="1" applyAlignment="1">
      <alignment vertical="center" wrapText="1"/>
    </xf>
    <xf numFmtId="0" fontId="36" fillId="0" borderId="5" xfId="1572" applyFont="1" applyFill="1" applyBorder="1" applyAlignment="1" applyProtection="1">
      <alignment horizontal="center" vertical="center" wrapText="1"/>
      <protection locked="0"/>
    </xf>
    <xf numFmtId="0" fontId="36" fillId="0" borderId="12" xfId="1572" applyFont="1" applyFill="1" applyBorder="1" applyAlignment="1" applyProtection="1">
      <alignment horizontal="center" vertical="center" wrapText="1"/>
      <protection locked="0"/>
    </xf>
    <xf numFmtId="188" fontId="66" fillId="0" borderId="50" xfId="1572" applyNumberFormat="1" applyFont="1" applyFill="1" applyBorder="1" applyAlignment="1" applyProtection="1">
      <alignment horizontal="center" vertical="center"/>
      <protection locked="0"/>
    </xf>
    <xf numFmtId="188" fontId="66" fillId="0" borderId="5" xfId="1572" applyNumberFormat="1" applyFont="1" applyFill="1" applyBorder="1" applyAlignment="1" applyProtection="1">
      <alignment horizontal="center" vertical="center"/>
      <protection locked="0"/>
    </xf>
    <xf numFmtId="188" fontId="66" fillId="0" borderId="6" xfId="1572" applyNumberFormat="1" applyFont="1" applyFill="1" applyBorder="1" applyAlignment="1" applyProtection="1">
      <alignment horizontal="center" vertical="center"/>
      <protection locked="0"/>
    </xf>
    <xf numFmtId="4" fontId="59" fillId="25" borderId="63" xfId="1135" applyNumberFormat="1" applyFont="1" applyFill="1" applyBorder="1" applyAlignment="1">
      <alignment vertical="center" wrapText="1"/>
    </xf>
    <xf numFmtId="4" fontId="59" fillId="25" borderId="34" xfId="1135" applyNumberFormat="1" applyFont="1" applyFill="1" applyBorder="1" applyAlignment="1">
      <alignment vertical="center" wrapText="1"/>
    </xf>
    <xf numFmtId="4" fontId="59" fillId="25" borderId="65" xfId="1135" applyNumberFormat="1" applyFont="1" applyFill="1" applyBorder="1" applyAlignment="1">
      <alignment vertical="center" wrapText="1"/>
    </xf>
    <xf numFmtId="4" fontId="59" fillId="25" borderId="68" xfId="1135" applyNumberFormat="1" applyFont="1" applyFill="1" applyBorder="1" applyAlignment="1">
      <alignment vertical="center" wrapText="1"/>
    </xf>
    <xf numFmtId="4" fontId="57" fillId="16" borderId="63" xfId="1135" applyNumberFormat="1" applyFont="1" applyFill="1" applyBorder="1" applyAlignment="1">
      <alignment horizontal="center" vertical="center" wrapText="1"/>
    </xf>
    <xf numFmtId="4" fontId="57" fillId="16" borderId="42" xfId="1135" applyNumberFormat="1" applyFont="1" applyFill="1" applyBorder="1" applyAlignment="1">
      <alignment horizontal="center" vertical="center" wrapText="1"/>
    </xf>
    <xf numFmtId="4" fontId="57" fillId="28" borderId="5" xfId="1135" applyNumberFormat="1" applyFont="1" applyFill="1" applyBorder="1" applyAlignment="1">
      <alignment horizontal="center" vertical="center" wrapText="1"/>
    </xf>
    <xf numFmtId="0" fontId="36" fillId="28" borderId="5" xfId="1135" applyFont="1" applyFill="1" applyBorder="1" applyAlignment="1">
      <alignment horizontal="center" vertical="center" wrapText="1"/>
    </xf>
    <xf numFmtId="0" fontId="36" fillId="0" borderId="50" xfId="1572" applyFont="1" applyFill="1" applyBorder="1" applyAlignment="1" applyProtection="1">
      <alignment horizontal="center" vertical="center" wrapText="1"/>
      <protection locked="0"/>
    </xf>
    <xf numFmtId="0" fontId="36" fillId="0" borderId="34" xfId="1572" applyFont="1" applyFill="1" applyBorder="1" applyAlignment="1" applyProtection="1">
      <alignment horizontal="center" vertical="center" wrapText="1"/>
      <protection locked="0"/>
    </xf>
    <xf numFmtId="0" fontId="36" fillId="0" borderId="0" xfId="1580" applyFont="1" applyBorder="1" applyAlignment="1">
      <alignment horizontal="center"/>
    </xf>
    <xf numFmtId="4" fontId="36" fillId="0" borderId="39" xfId="1579" applyFont="1" applyBorder="1" applyAlignment="1">
      <alignment horizontal="center" vertical="center" wrapText="1"/>
    </xf>
    <xf numFmtId="4" fontId="36" fillId="0" borderId="76" xfId="1579" applyFont="1" applyBorder="1" applyAlignment="1">
      <alignment horizontal="center" vertical="center" wrapText="1"/>
    </xf>
    <xf numFmtId="4" fontId="36" fillId="0" borderId="78" xfId="1579" applyFont="1" applyFill="1" applyBorder="1" applyAlignment="1">
      <alignment horizontal="center" vertical="center" wrapText="1"/>
    </xf>
    <xf numFmtId="4" fontId="36" fillId="0" borderId="79" xfId="1579" applyFont="1" applyFill="1" applyBorder="1" applyAlignment="1">
      <alignment horizontal="center" vertical="center" wrapText="1"/>
    </xf>
    <xf numFmtId="4" fontId="57" fillId="0" borderId="37" xfId="1579" applyFont="1" applyBorder="1" applyAlignment="1">
      <alignment horizontal="center" vertical="top" wrapText="1"/>
    </xf>
    <xf numFmtId="4" fontId="57" fillId="0" borderId="16" xfId="1579" applyFont="1" applyBorder="1" applyAlignment="1">
      <alignment horizontal="center" vertical="top" wrapText="1"/>
    </xf>
    <xf numFmtId="4" fontId="57" fillId="0" borderId="41" xfId="1579" applyFont="1" applyBorder="1" applyAlignment="1">
      <alignment horizontal="center" vertical="top" wrapText="1"/>
    </xf>
    <xf numFmtId="0" fontId="36" fillId="0" borderId="74" xfId="1580" applyFont="1" applyBorder="1" applyAlignment="1">
      <alignment horizontal="center"/>
    </xf>
    <xf numFmtId="4" fontId="57" fillId="0" borderId="0" xfId="1579" applyFont="1" applyAlignment="1">
      <alignment horizontal="center"/>
    </xf>
    <xf numFmtId="0" fontId="81" fillId="0" borderId="0" xfId="0" applyFont="1" applyFill="1" applyAlignment="1">
      <alignment horizontal="center"/>
    </xf>
    <xf numFmtId="4" fontId="36" fillId="0" borderId="40" xfId="1579" applyFont="1" applyBorder="1" applyAlignment="1">
      <alignment horizontal="center" vertical="center" wrapText="1"/>
    </xf>
    <xf numFmtId="4" fontId="36" fillId="0" borderId="75" xfId="1579" applyFont="1" applyBorder="1" applyAlignment="1">
      <alignment horizontal="center" vertical="center" wrapText="1"/>
    </xf>
    <xf numFmtId="4" fontId="61" fillId="0" borderId="77" xfId="820" applyNumberFormat="1" applyFont="1" applyFill="1" applyBorder="1" applyAlignment="1" applyProtection="1">
      <alignment horizontal="center" wrapText="1"/>
    </xf>
    <xf numFmtId="4" fontId="85" fillId="0" borderId="37" xfId="820" applyNumberFormat="1" applyFont="1" applyFill="1" applyBorder="1" applyAlignment="1" applyProtection="1">
      <alignment horizontal="center" vertical="center"/>
    </xf>
    <xf numFmtId="4" fontId="85" fillId="0" borderId="16" xfId="820" applyNumberFormat="1" applyFont="1" applyFill="1" applyBorder="1" applyAlignment="1" applyProtection="1">
      <alignment horizontal="center" vertical="center"/>
    </xf>
    <xf numFmtId="4" fontId="85" fillId="0" borderId="41" xfId="820" applyNumberFormat="1" applyFont="1" applyFill="1" applyBorder="1" applyAlignment="1" applyProtection="1">
      <alignment horizontal="center" vertical="center"/>
    </xf>
    <xf numFmtId="3" fontId="89" fillId="0" borderId="79" xfId="820" applyNumberFormat="1" applyFont="1" applyFill="1" applyBorder="1" applyAlignment="1" applyProtection="1">
      <alignment horizontal="center" vertical="center"/>
    </xf>
    <xf numFmtId="3" fontId="85" fillId="0" borderId="37" xfId="820" applyNumberFormat="1" applyFont="1" applyFill="1" applyBorder="1" applyAlignment="1" applyProtection="1">
      <alignment horizontal="center" vertical="center"/>
    </xf>
    <xf numFmtId="3" fontId="85" fillId="0" borderId="16" xfId="820" applyNumberFormat="1" applyFont="1" applyFill="1" applyBorder="1" applyAlignment="1" applyProtection="1">
      <alignment horizontal="center" vertical="center"/>
    </xf>
    <xf numFmtId="3" fontId="85" fillId="0" borderId="41" xfId="820" applyNumberFormat="1" applyFont="1" applyFill="1" applyBorder="1" applyAlignment="1" applyProtection="1">
      <alignment horizontal="center" vertical="center"/>
    </xf>
    <xf numFmtId="3" fontId="89" fillId="0" borderId="71" xfId="820" applyNumberFormat="1" applyFont="1" applyFill="1" applyBorder="1" applyAlignment="1" applyProtection="1">
      <alignment horizontal="center" vertical="center"/>
    </xf>
    <xf numFmtId="4" fontId="85" fillId="0" borderId="37" xfId="820" applyNumberFormat="1" applyFont="1" applyFill="1" applyBorder="1" applyAlignment="1" applyProtection="1">
      <alignment horizontal="center" vertical="center" wrapText="1"/>
    </xf>
    <xf numFmtId="4" fontId="85" fillId="0" borderId="16" xfId="820" applyNumberFormat="1" applyFont="1" applyFill="1" applyBorder="1" applyAlignment="1" applyProtection="1">
      <alignment horizontal="center" vertical="center" wrapText="1"/>
    </xf>
    <xf numFmtId="4" fontId="85" fillId="0" borderId="41" xfId="820" applyNumberFormat="1" applyFont="1" applyFill="1" applyBorder="1" applyAlignment="1" applyProtection="1">
      <alignment horizontal="center" vertical="center" wrapText="1"/>
    </xf>
    <xf numFmtId="4" fontId="85" fillId="0" borderId="39" xfId="820" applyNumberFormat="1" applyFont="1" applyFill="1" applyBorder="1" applyAlignment="1" applyProtection="1">
      <alignment horizontal="center" vertical="center" wrapText="1"/>
    </xf>
    <xf numFmtId="4" fontId="85" fillId="0" borderId="76" xfId="820" applyNumberFormat="1" applyFont="1" applyFill="1" applyBorder="1" applyAlignment="1" applyProtection="1">
      <alignment horizontal="center" vertical="center" wrapText="1"/>
    </xf>
    <xf numFmtId="3" fontId="87" fillId="0" borderId="16" xfId="820" applyNumberFormat="1" applyFont="1" applyFill="1" applyBorder="1" applyAlignment="1" applyProtection="1">
      <alignment horizontal="center" vertical="center"/>
    </xf>
    <xf numFmtId="3" fontId="87" fillId="0" borderId="41" xfId="820" applyNumberFormat="1" applyFont="1" applyFill="1" applyBorder="1" applyAlignment="1" applyProtection="1">
      <alignment horizontal="center" vertical="center"/>
    </xf>
    <xf numFmtId="0" fontId="36" fillId="0" borderId="54" xfId="1580" applyFont="1" applyBorder="1" applyAlignment="1">
      <alignment horizontal="center"/>
    </xf>
    <xf numFmtId="0" fontId="95" fillId="0" borderId="0" xfId="820" applyNumberFormat="1" applyFont="1" applyFill="1" applyBorder="1" applyAlignment="1" applyProtection="1">
      <alignment horizontal="left" vertical="top" wrapText="1"/>
    </xf>
    <xf numFmtId="0" fontId="92" fillId="0" borderId="0" xfId="820" applyNumberFormat="1" applyFont="1" applyFill="1" applyBorder="1" applyAlignment="1" applyProtection="1">
      <alignment horizontal="left" vertical="center" wrapText="1"/>
    </xf>
    <xf numFmtId="4" fontId="92" fillId="0" borderId="0" xfId="820" applyNumberFormat="1" applyFont="1" applyFill="1" applyBorder="1" applyAlignment="1" applyProtection="1">
      <alignment horizontal="left" vertical="center" wrapText="1"/>
    </xf>
    <xf numFmtId="0" fontId="28" fillId="0" borderId="0" xfId="820" applyNumberFormat="1" applyFont="1" applyFill="1" applyBorder="1" applyAlignment="1" applyProtection="1">
      <alignment horizontal="center" vertical="center" wrapText="1"/>
    </xf>
    <xf numFmtId="0" fontId="75" fillId="0" borderId="0" xfId="820" applyNumberFormat="1" applyFont="1" applyFill="1" applyBorder="1" applyAlignment="1" applyProtection="1">
      <alignment horizontal="center" vertical="center" wrapText="1"/>
    </xf>
    <xf numFmtId="4" fontId="85" fillId="0" borderId="40" xfId="820" applyNumberFormat="1" applyFont="1" applyFill="1" applyBorder="1" applyAlignment="1" applyProtection="1">
      <alignment horizontal="center" vertical="center" wrapText="1"/>
    </xf>
    <xf numFmtId="4" fontId="85" fillId="0" borderId="75" xfId="820" applyNumberFormat="1" applyFont="1" applyFill="1" applyBorder="1" applyAlignment="1" applyProtection="1">
      <alignment horizontal="center" vertical="center" wrapText="1"/>
    </xf>
    <xf numFmtId="0" fontId="85" fillId="0" borderId="39" xfId="820" applyNumberFormat="1" applyFont="1" applyFill="1" applyBorder="1" applyAlignment="1" applyProtection="1">
      <alignment horizontal="center" vertical="center" wrapText="1"/>
    </xf>
    <xf numFmtId="0" fontId="85" fillId="0" borderId="76" xfId="820" applyNumberFormat="1" applyFont="1" applyFill="1" applyBorder="1" applyAlignment="1" applyProtection="1">
      <alignment horizontal="center" vertical="center" wrapText="1"/>
    </xf>
    <xf numFmtId="4" fontId="85" fillId="0" borderId="56" xfId="820" applyNumberFormat="1" applyFont="1" applyFill="1" applyBorder="1" applyAlignment="1" applyProtection="1">
      <alignment horizontal="center" vertical="center" wrapText="1"/>
    </xf>
    <xf numFmtId="4" fontId="85" fillId="0" borderId="80" xfId="82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left" vertical="top" wrapText="1"/>
    </xf>
    <xf numFmtId="0" fontId="84" fillId="0" borderId="0" xfId="0" applyFont="1" applyAlignment="1">
      <alignment horizontal="right"/>
    </xf>
    <xf numFmtId="0" fontId="98" fillId="0" borderId="0" xfId="0" applyFont="1" applyFill="1" applyAlignment="1">
      <alignment horizontal="center"/>
    </xf>
    <xf numFmtId="0" fontId="99" fillId="0" borderId="0" xfId="0" applyFont="1" applyFill="1" applyAlignment="1">
      <alignment horizont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  <xf numFmtId="0" fontId="0" fillId="0" borderId="7" xfId="0" applyNumberForma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5" xfId="0" applyNumberFormat="1" applyFill="1" applyBorder="1" applyAlignment="1">
      <alignment horizontal="center" vertical="center" wrapText="1"/>
    </xf>
    <xf numFmtId="0" fontId="0" fillId="0" borderId="8" xfId="0" applyNumberFormat="1" applyFill="1" applyBorder="1" applyAlignment="1">
      <alignment horizontal="center" vertical="center" wrapText="1"/>
    </xf>
    <xf numFmtId="0" fontId="60" fillId="0" borderId="2" xfId="0" applyNumberFormat="1" applyFont="1" applyFill="1" applyBorder="1" applyAlignment="1">
      <alignment horizontal="center" vertical="center" wrapText="1"/>
    </xf>
    <xf numFmtId="0" fontId="60" fillId="0" borderId="5" xfId="0" applyNumberFormat="1" applyFont="1" applyFill="1" applyBorder="1" applyAlignment="1">
      <alignment horizontal="center" vertical="center" wrapText="1"/>
    </xf>
    <xf numFmtId="0" fontId="60" fillId="0" borderId="8" xfId="0" applyNumberFormat="1" applyFont="1" applyFill="1" applyBorder="1" applyAlignment="1">
      <alignment horizontal="center" vertical="center" wrapText="1"/>
    </xf>
    <xf numFmtId="0" fontId="60" fillId="0" borderId="3" xfId="0" applyNumberFormat="1" applyFont="1" applyFill="1" applyBorder="1" applyAlignment="1">
      <alignment horizontal="center" vertical="center" wrapText="1"/>
    </xf>
    <xf numFmtId="0" fontId="60" fillId="0" borderId="29" xfId="0" applyNumberFormat="1" applyFont="1" applyFill="1" applyBorder="1" applyAlignment="1">
      <alignment horizontal="center" vertical="center" wrapText="1"/>
    </xf>
    <xf numFmtId="0" fontId="60" fillId="0" borderId="17" xfId="0" applyNumberFormat="1" applyFont="1" applyFill="1" applyBorder="1" applyAlignment="1">
      <alignment horizontal="center" vertical="center" wrapText="1"/>
    </xf>
    <xf numFmtId="0" fontId="60" fillId="0" borderId="70" xfId="0" applyNumberFormat="1" applyFont="1" applyFill="1" applyBorder="1" applyAlignment="1">
      <alignment horizontal="center" vertical="center" wrapText="1"/>
    </xf>
    <xf numFmtId="0" fontId="60" fillId="0" borderId="6" xfId="0" applyNumberFormat="1" applyFont="1" applyFill="1" applyBorder="1" applyAlignment="1">
      <alignment horizontal="center" vertical="center" wrapText="1"/>
    </xf>
    <xf numFmtId="4" fontId="80" fillId="0" borderId="0" xfId="1579" applyFont="1" applyAlignment="1">
      <alignment horizontal="right" vertical="center"/>
    </xf>
    <xf numFmtId="0" fontId="69" fillId="0" borderId="0" xfId="1135" applyFont="1" applyFill="1" applyAlignment="1">
      <alignment horizontal="center" vertical="center"/>
    </xf>
  </cellXfs>
  <cellStyles count="158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36-П (3)" xfId="18"/>
    <cellStyle name="_PRICE" xfId="19"/>
    <cellStyle name="_Price0708_work" xfId="20"/>
    <cellStyle name="_Price0808_work" xfId="21"/>
    <cellStyle name="_Price2105_work" xfId="22"/>
    <cellStyle name="_Price2307_work" xfId="23"/>
    <cellStyle name="_Price2507_work" xfId="24"/>
    <cellStyle name="_Price2806_work" xfId="25"/>
    <cellStyle name="_Price2906_work" xfId="26"/>
    <cellStyle name="_Price3107" xfId="27"/>
    <cellStyle name="_PriceTriEl10.08.01" xfId="28"/>
    <cellStyle name="_Stock2414" xfId="29"/>
    <cellStyle name="_Акт приемки выполненных работ" xfId="30"/>
    <cellStyle name="_Аптека" xfId="31"/>
    <cellStyle name="_Вед. смонтир. оборуд. 10.2010" xfId="32"/>
    <cellStyle name="_Вес матер" xfId="33"/>
    <cellStyle name="_вод ДНС ЗУБ -КП-6 ф 168х16 удл 13м" xfId="34"/>
    <cellStyle name="_водовод ДНС  ЗУБ-КП-6 ф 219х18 удл 190м" xfId="35"/>
    <cellStyle name="_Водовод КП-6-скв3004Р" xfId="36"/>
    <cellStyle name="_Вып. СТЭ" xfId="37"/>
    <cellStyle name="_Вып. Чист. К.10 март" xfId="38"/>
    <cellStyle name="_ГРАФ1" xfId="39"/>
    <cellStyle name="_декабрь Полигон З-Асомк.г.п.с 16.12 кор." xfId="40"/>
    <cellStyle name="_дог 75-С" xfId="41"/>
    <cellStyle name="_дог 75-С с 16.10" xfId="42"/>
    <cellStyle name="_Инд.ЛС _1" xfId="43"/>
    <cellStyle name="_Инд.ЛС 1 артез.скв. монтаж" xfId="44"/>
    <cellStyle name="_Инд.Насосная пластовой воды на ДНС-1" xfId="45"/>
    <cellStyle name="_Индекс 13 скважин" xfId="46"/>
    <cellStyle name="_индекс водовод ЗУБ -кп6 дог 24П ф168х16" xfId="47"/>
    <cellStyle name="_индекс водовод ЗУБ -кп6 дог 24П ф219х8" xfId="48"/>
    <cellStyle name="_индекс на Аган.м.р-АРТЕЗИАН.СКВ." xfId="49"/>
    <cellStyle name="_Индекс Площадка нефтеслива" xfId="50"/>
    <cellStyle name="_Индекс ПНР" xfId="51"/>
    <cellStyle name="_Индекс по дог 8П-2011 ДЭС без сметы на план реш с флэшки" xfId="52"/>
    <cellStyle name="_Индекс по к доп работам дог 11П-2011 пункт налива" xfId="53"/>
    <cellStyle name="_индекс по Тайлакам Навигатор" xfId="54"/>
    <cellStyle name="_индекса ,материалы ДНС Узунка метод СН МНГ" xfId="55"/>
    <cellStyle name="_Книга1" xfId="56"/>
    <cellStyle name="_Книга2" xfId="57"/>
    <cellStyle name="_Копия ПРИЛОЖЕНИЯ" xfId="58"/>
    <cellStyle name="_КС-2" xfId="59"/>
    <cellStyle name="_куст 13,32,33 тайл" xfId="60"/>
    <cellStyle name="_куст 192 Ватинский расчет индекса СН-МНГ" xfId="61"/>
    <cellStyle name="_КУУГ от 21.10.13" xfId="62"/>
    <cellStyle name="_Лист1" xfId="63"/>
    <cellStyle name="_Локальная ресурсная ведомос (2)" xfId="64"/>
    <cellStyle name="_Локальная смета" xfId="65"/>
    <cellStyle name="_лот" xfId="66"/>
    <cellStyle name="_ЛОТ 1312.1.18 Электическая воздушная линия 6 кВ Тайлаковское м.р. " xfId="67"/>
    <cellStyle name="_мат. №2" xfId="68"/>
    <cellStyle name="_мат. площадка" xfId="69"/>
    <cellStyle name="_Матер Хохряки" xfId="70"/>
    <cellStyle name="_Материалы" xfId="71"/>
    <cellStyle name="_Материалы полигон-ф-2" xfId="72"/>
    <cellStyle name="_Много разных" xfId="73"/>
    <cellStyle name="_Общая спецификация" xfId="74"/>
    <cellStyle name="_октябрь" xfId="75"/>
    <cellStyle name="_ориентиров матер К15 обуст с Мачтой" xfId="76"/>
    <cellStyle name="_перебаз." xfId="77"/>
    <cellStyle name="_перебаз._Лист1" xfId="78"/>
    <cellStyle name="_Перебазировка" xfId="79"/>
    <cellStyle name="_Перевозка рабочих, вахты" xfId="80"/>
    <cellStyle name="_Перевозка рабочих, вахты_Лист1" xfId="81"/>
    <cellStyle name="_платная дорога" xfId="82"/>
    <cellStyle name="_ПНР Навигатор" xfId="83"/>
    <cellStyle name="_ПНР по ТЕРп 12_10_05" xfId="84"/>
    <cellStyle name="_Полигон Ачимовск. май" xfId="85"/>
    <cellStyle name="_Приложение  к договору 1С" xfId="86"/>
    <cellStyle name="_Приложение  кор. ЮНГ." xfId="87"/>
    <cellStyle name="_Приложение  кор. ЮНГ._ResList1мат" xfId="88"/>
    <cellStyle name="_Приложение  кор. ЮНГ._Акт приемки выполненных работ" xfId="89"/>
    <cellStyle name="_Приложение  кор. ЮНГ._Вып. апрель" xfId="90"/>
    <cellStyle name="_Приложение  кор. ЮНГ._Вып. апрель_Лист1" xfId="91"/>
    <cellStyle name="_Приложение  кор. ЮНГ._К106" xfId="92"/>
    <cellStyle name="_Приложение  кор. ЮНГ._К-27" xfId="93"/>
    <cellStyle name="_Приложение  кор. ЮНГ._К-27_Лист1" xfId="94"/>
    <cellStyle name="_Приложение  кор. ЮНГ._К-71 с корректировкой" xfId="95"/>
    <cellStyle name="_Приложение  кор. ЮНГ._К-71 с корректировкой_Лист1" xfId="96"/>
    <cellStyle name="_Приложение  кор. ЮНГ._К-77" xfId="97"/>
    <cellStyle name="_Приложение  кор. ЮНГ._К-77_Лист1" xfId="98"/>
    <cellStyle name="_Приложение  кор. ЮНГ._К-94" xfId="99"/>
    <cellStyle name="_Приложение  кор. ЮНГ._К-94_Лист1" xfId="100"/>
    <cellStyle name="_Приложение  кор. ЮНГ._Лист1" xfId="101"/>
    <cellStyle name="_Приложение  кор. ЮНГ._Маг.5,6,7 рес. расч.273х18" xfId="102"/>
    <cellStyle name="_Приложение  кор. ЮНГ._Матер. т.вр. к.10" xfId="103"/>
    <cellStyle name="_Приложение  кор. ЮНГ._Перевозка, перебаз. рабочая" xfId="104"/>
    <cellStyle name="_Приложение  кор. ЮНГ._Расч. к инд. площ. дог.2" xfId="105"/>
    <cellStyle name="_Приложение  кор. ЮНГ._Расч. к инд. площ. дог.2_Лист1" xfId="106"/>
    <cellStyle name="_Приложение  кор. ЮНГ._Расч.матк.121" xfId="107"/>
    <cellStyle name="_Приложение  кор. ЮНГ._расчет индекса" xfId="108"/>
    <cellStyle name="_Приложение  кор. ЮНГ._расчет индекса ГЗУ к.96 ф" xfId="109"/>
    <cellStyle name="_Приложение  кор. ЮНГ._расчет индекса_Лист1" xfId="110"/>
    <cellStyle name="_Приложение 1" xfId="111"/>
    <cellStyle name="_Приложение 1_ResList1мат" xfId="112"/>
    <cellStyle name="_Приложение 1_Акт приемки выполненных работ" xfId="113"/>
    <cellStyle name="_Приложение 1_Вып. апрель" xfId="114"/>
    <cellStyle name="_Приложение 1_Вып. апрель_Лист1" xfId="115"/>
    <cellStyle name="_Приложение 1_К106" xfId="116"/>
    <cellStyle name="_Приложение 1_К-27" xfId="117"/>
    <cellStyle name="_Приложение 1_К-27_Лист1" xfId="118"/>
    <cellStyle name="_Приложение 1_К-71 с корректировкой" xfId="119"/>
    <cellStyle name="_Приложение 1_К-71 с корректировкой_Лист1" xfId="120"/>
    <cellStyle name="_Приложение 1_К-77" xfId="121"/>
    <cellStyle name="_Приложение 1_К-77_Лист1" xfId="122"/>
    <cellStyle name="_Приложение 1_К-94" xfId="123"/>
    <cellStyle name="_Приложение 1_К-94_Лист1" xfId="124"/>
    <cellStyle name="_Приложение 1_Лист1" xfId="125"/>
    <cellStyle name="_Приложение 1_Маг.5,6,7 рес. расч.273х18" xfId="126"/>
    <cellStyle name="_Приложение 1_Матер. т.вр. к.10" xfId="127"/>
    <cellStyle name="_Приложение 1_Перевозка, перебаз. рабочая" xfId="128"/>
    <cellStyle name="_Приложение 1_Расч. к инд. площ. дог.2" xfId="129"/>
    <cellStyle name="_Приложение 1_Расч. к инд. площ. дог.2_Лист1" xfId="130"/>
    <cellStyle name="_Приложение 1_Расч.матк.121" xfId="131"/>
    <cellStyle name="_Приложение 1_расчет индекса" xfId="132"/>
    <cellStyle name="_Приложение 1_расчет индекса ГЗУ к.96 ф" xfId="133"/>
    <cellStyle name="_Приложение 1_расчет индекса_Лист1" xfId="134"/>
    <cellStyle name="_Приложение 3 " xfId="135"/>
    <cellStyle name="_Приложение 3 _ResList1мат" xfId="136"/>
    <cellStyle name="_Приложение 3 _Акт приемки выполненных работ" xfId="137"/>
    <cellStyle name="_Приложение 3 _Вып. апрель" xfId="138"/>
    <cellStyle name="_Приложение 3 _Вып. апрель_Лист1" xfId="139"/>
    <cellStyle name="_Приложение 3 _К106" xfId="140"/>
    <cellStyle name="_Приложение 3 _К-27" xfId="141"/>
    <cellStyle name="_Приложение 3 _К-27_Лист1" xfId="142"/>
    <cellStyle name="_Приложение 3 _К-71 с корректировкой" xfId="143"/>
    <cellStyle name="_Приложение 3 _К-71 с корректировкой_Лист1" xfId="144"/>
    <cellStyle name="_Приложение 3 _К-77" xfId="145"/>
    <cellStyle name="_Приложение 3 _К-77_Лист1" xfId="146"/>
    <cellStyle name="_Приложение 3 _К-94" xfId="147"/>
    <cellStyle name="_Приложение 3 _К-94_Лист1" xfId="148"/>
    <cellStyle name="_Приложение 3 _Лист1" xfId="149"/>
    <cellStyle name="_Приложение 3 _Маг.5,6,7 рес. расч.273х18" xfId="150"/>
    <cellStyle name="_Приложение 3 _Матер. т.вр. к.10" xfId="151"/>
    <cellStyle name="_Приложение 3 _Перевозка, перебаз. рабочая" xfId="152"/>
    <cellStyle name="_Приложение 3 _Расч. к инд. площ. дог.2" xfId="153"/>
    <cellStyle name="_Приложение 3 _Расч. к инд. площ. дог.2_Лист1" xfId="154"/>
    <cellStyle name="_Приложение 3 _Расч.матк.121" xfId="155"/>
    <cellStyle name="_Приложение 3 _расчет индекса" xfId="156"/>
    <cellStyle name="_Приложение 3 _расчет индекса ГЗУ к.96 ф" xfId="157"/>
    <cellStyle name="_Приложение 3 _расчет индекса_Лист1" xfId="158"/>
    <cellStyle name="_Приложение №2.1 Расчет стоимости услуг к 5- ЮКОС-2006г-ДЕЙСТВ." xfId="159"/>
    <cellStyle name="_Приложение №2.1 Расчет стоимости услуг к 5- ЮКОС-2006г-ДЕЙСТВ._ResList1мат" xfId="160"/>
    <cellStyle name="_Приложение №2.1 Расчет стоимости услуг к 5- ЮКОС-2006г-ДЕЙСТВ._Акт приемки выполненных работ" xfId="161"/>
    <cellStyle name="_Приложение №2.1 Расчет стоимости услуг к 5- ЮКОС-2006г-ДЕЙСТВ._Вып. апрель" xfId="162"/>
    <cellStyle name="_Приложение №2.1 Расчет стоимости услуг к 5- ЮКОС-2006г-ДЕЙСТВ._Вып. апрель_Лист1" xfId="163"/>
    <cellStyle name="_Приложение №2.1 Расчет стоимости услуг к 5- ЮКОС-2006г-ДЕЙСТВ._К106" xfId="164"/>
    <cellStyle name="_Приложение №2.1 Расчет стоимости услуг к 5- ЮКОС-2006г-ДЕЙСТВ._К-27" xfId="165"/>
    <cellStyle name="_Приложение №2.1 Расчет стоимости услуг к 5- ЮКОС-2006г-ДЕЙСТВ._К-27_Лист1" xfId="166"/>
    <cellStyle name="_Приложение №2.1 Расчет стоимости услуг к 5- ЮКОС-2006г-ДЕЙСТВ._К-71 с корректировкой" xfId="167"/>
    <cellStyle name="_Приложение №2.1 Расчет стоимости услуг к 5- ЮКОС-2006г-ДЕЙСТВ._К-71 с корректировкой_Лист1" xfId="168"/>
    <cellStyle name="_Приложение №2.1 Расчет стоимости услуг к 5- ЮКОС-2006г-ДЕЙСТВ._К-77" xfId="169"/>
    <cellStyle name="_Приложение №2.1 Расчет стоимости услуг к 5- ЮКОС-2006г-ДЕЙСТВ._К-77_Лист1" xfId="170"/>
    <cellStyle name="_Приложение №2.1 Расчет стоимости услуг к 5- ЮКОС-2006г-ДЕЙСТВ._К-94" xfId="171"/>
    <cellStyle name="_Приложение №2.1 Расчет стоимости услуг к 5- ЮКОС-2006г-ДЕЙСТВ._К-94_Лист1" xfId="172"/>
    <cellStyle name="_Приложение №2.1 Расчет стоимости услуг к 5- ЮКОС-2006г-ДЕЙСТВ._Лист1" xfId="173"/>
    <cellStyle name="_Приложение №2.1 Расчет стоимости услуг к 5- ЮКОС-2006г-ДЕЙСТВ._Маг.5,6,7 рес. расч.273х18" xfId="174"/>
    <cellStyle name="_Приложение №2.1 Расчет стоимости услуг к 5- ЮКОС-2006г-ДЕЙСТВ._Матер. т.вр. к.10" xfId="175"/>
    <cellStyle name="_Приложение №2.1 Расчет стоимости услуг к 5- ЮКОС-2006г-ДЕЙСТВ._Перевозка, перебаз. рабочая" xfId="176"/>
    <cellStyle name="_Приложение №2.1 Расчет стоимости услуг к 5- ЮКОС-2006г-ДЕЙСТВ._Расч. к инд. площ. дог.2" xfId="177"/>
    <cellStyle name="_Приложение №2.1 Расчет стоимости услуг к 5- ЮКОС-2006г-ДЕЙСТВ._Расч. к инд. площ. дог.2_Лист1" xfId="178"/>
    <cellStyle name="_Приложение №2.1 Расчет стоимости услуг к 5- ЮКОС-2006г-ДЕЙСТВ._Расч.матк.121" xfId="179"/>
    <cellStyle name="_Приложение №2.1 Расчет стоимости услуг к 5- ЮКОС-2006г-ДЕЙСТВ._расчет индекса" xfId="180"/>
    <cellStyle name="_Приложение №2.1 Расчет стоимости услуг к 5- ЮКОС-2006г-ДЕЙСТВ._расчет индекса ГЗУ к.96 ф" xfId="181"/>
    <cellStyle name="_Приложение №2.1 Расчет стоимости услуг к 5- ЮКОС-2006г-ДЕЙСТВ._расчет индекса_Лист1" xfId="182"/>
    <cellStyle name="_приложение №3 н.сб. к.49-т.вр. к. 57 тайлаки" xfId="183"/>
    <cellStyle name="_приложения" xfId="184"/>
    <cellStyle name="_Приложения  к доп 1дог.11П-2011" xfId="185"/>
    <cellStyle name="_Приложения к договору №6 от 28.02.07_пластик_Ю-Б" xfId="186"/>
    <cellStyle name="_Приложения к договору №6 от 28.02.07_пластик_Ю-Б_Лист1" xfId="187"/>
    <cellStyle name="_Приложения КСП" xfId="188"/>
    <cellStyle name="_приложения южн аган4" xfId="189"/>
    <cellStyle name="_Прочие К.941" xfId="190"/>
    <cellStyle name="_пункт налива нефти-индекс" xfId="191"/>
    <cellStyle name="_пункт налива с электрик.в" xfId="192"/>
    <cellStyle name="_Радикал дополнение" xfId="193"/>
    <cellStyle name="_Расч. матер.ДНС Асомкинская" xfId="194"/>
    <cellStyle name="_расчет   индекса  28,19    С.В. К-47 Сев.Покур." xfId="195"/>
    <cellStyle name="_Расчет авто" xfId="196"/>
    <cellStyle name="_Расчет индекса" xfId="197"/>
    <cellStyle name="_Расчет индекса  ..." xfId="198"/>
    <cellStyle name="_расчет индекса  1кв.2008г" xfId="199"/>
    <cellStyle name="_Расчет индекса  КИПиА без элосвещ" xfId="200"/>
    <cellStyle name="_Расчет стоимости" xfId="201"/>
    <cellStyle name="_Расчет стоимости_Лист1" xfId="202"/>
    <cellStyle name="_реестр материалов" xfId="203"/>
    <cellStyle name="_Ресурсы водовод №2-Р15-29" xfId="204"/>
    <cellStyle name="_Сводная вед объектов АСУ1" xfId="205"/>
    <cellStyle name="_Сводный коньюнкт. обзор 2005г" xfId="206"/>
    <cellStyle name="_Склад к рассылке 01102001" xfId="207"/>
    <cellStyle name="_Славутич смета  ПС 35 6кВ к255 2006г" xfId="208"/>
    <cellStyle name="_Смета от 10.11.08 ПК-197 до ПК-410" xfId="209"/>
    <cellStyle name="_сметы   куст 192   с дорогой    в ц. 1984г" xfId="210"/>
    <cellStyle name="_СМР_ПНР в ТЕР 30_05_06" xfId="211"/>
    <cellStyle name="_Спецификация КСП Аган (15.12.2004)" xfId="212"/>
    <cellStyle name="_Учет материалов СНГДУ-2-2006" xfId="213"/>
    <cellStyle name="_ЦПС Сев.ОР" xfId="214"/>
    <cellStyle name="_Шламонакопитель нооябрь" xfId="215"/>
    <cellStyle name="_Шламонакопитель. сент." xfId="216"/>
    <cellStyle name="”€ќђќ‘ћ‚›‰" xfId="217"/>
    <cellStyle name="”€љ‘€ђћ‚ђќќ›‰" xfId="218"/>
    <cellStyle name="„…ќ…†ќ›‰" xfId="219"/>
    <cellStyle name="€’ћѓћ‚›‰" xfId="220"/>
    <cellStyle name="=C:\WINNT35\SYSTEM32\COMMAND.COM" xfId="221"/>
    <cellStyle name="‡ђѓћ‹ћ‚ћљ1" xfId="222"/>
    <cellStyle name="‡ђѓћ‹ћ‚ћљ2" xfId="223"/>
    <cellStyle name="20% - Акцент1 2" xfId="224"/>
    <cellStyle name="20% - Акцент1 2 2" xfId="225"/>
    <cellStyle name="20% - Акцент1 2 3" xfId="226"/>
    <cellStyle name="20% - Акцент1 2 4" xfId="227"/>
    <cellStyle name="20% - Акцент1 2 5" xfId="228"/>
    <cellStyle name="20% - Акцент1 2 6" xfId="229"/>
    <cellStyle name="20% - Акцент1 2_Егоза" xfId="230"/>
    <cellStyle name="20% - Акцент1 3" xfId="231"/>
    <cellStyle name="20% - Акцент1 4" xfId="232"/>
    <cellStyle name="20% - Акцент1 5" xfId="233"/>
    <cellStyle name="20% - Акцент1 6" xfId="234"/>
    <cellStyle name="20% - Акцент1 7" xfId="235"/>
    <cellStyle name="20% - Акцент2 2" xfId="236"/>
    <cellStyle name="20% - Акцент2 2 2" xfId="237"/>
    <cellStyle name="20% - Акцент2 2 3" xfId="238"/>
    <cellStyle name="20% - Акцент2 2 4" xfId="239"/>
    <cellStyle name="20% - Акцент2 2 5" xfId="240"/>
    <cellStyle name="20% - Акцент2 2 6" xfId="241"/>
    <cellStyle name="20% - Акцент2 2_Егоза" xfId="242"/>
    <cellStyle name="20% - Акцент2 3" xfId="243"/>
    <cellStyle name="20% - Акцент2 4" xfId="244"/>
    <cellStyle name="20% - Акцент2 5" xfId="245"/>
    <cellStyle name="20% - Акцент2 6" xfId="246"/>
    <cellStyle name="20% - Акцент2 7" xfId="247"/>
    <cellStyle name="20% - Акцент3 2" xfId="248"/>
    <cellStyle name="20% - Акцент3 2 2" xfId="249"/>
    <cellStyle name="20% - Акцент3 2 3" xfId="250"/>
    <cellStyle name="20% - Акцент3 2 4" xfId="251"/>
    <cellStyle name="20% - Акцент3 2 5" xfId="252"/>
    <cellStyle name="20% - Акцент3 2 6" xfId="253"/>
    <cellStyle name="20% - Акцент3 2_Егоза" xfId="254"/>
    <cellStyle name="20% - Акцент3 3" xfId="255"/>
    <cellStyle name="20% - Акцент3 4" xfId="256"/>
    <cellStyle name="20% - Акцент3 5" xfId="257"/>
    <cellStyle name="20% - Акцент3 6" xfId="258"/>
    <cellStyle name="20% - Акцент3 7" xfId="259"/>
    <cellStyle name="20% - Акцент4 2" xfId="260"/>
    <cellStyle name="20% - Акцент4 2 2" xfId="261"/>
    <cellStyle name="20% - Акцент4 2 3" xfId="262"/>
    <cellStyle name="20% - Акцент4 2 4" xfId="263"/>
    <cellStyle name="20% - Акцент4 2 5" xfId="264"/>
    <cellStyle name="20% - Акцент4 2 6" xfId="265"/>
    <cellStyle name="20% - Акцент4 2_Егоза" xfId="266"/>
    <cellStyle name="20% - Акцент4 3" xfId="267"/>
    <cellStyle name="20% - Акцент4 4" xfId="268"/>
    <cellStyle name="20% - Акцент4 5" xfId="269"/>
    <cellStyle name="20% - Акцент4 6" xfId="270"/>
    <cellStyle name="20% - Акцент4 7" xfId="271"/>
    <cellStyle name="20% - Акцент5 2" xfId="272"/>
    <cellStyle name="20% - Акцент5 2 2" xfId="273"/>
    <cellStyle name="20% - Акцент5 2 3" xfId="274"/>
    <cellStyle name="20% - Акцент5 2 4" xfId="275"/>
    <cellStyle name="20% - Акцент5 2 5" xfId="276"/>
    <cellStyle name="20% - Акцент5 2 6" xfId="277"/>
    <cellStyle name="20% - Акцент5 2_Егоза" xfId="278"/>
    <cellStyle name="20% - Акцент5 3" xfId="279"/>
    <cellStyle name="20% - Акцент5 4" xfId="280"/>
    <cellStyle name="20% - Акцент5 5" xfId="281"/>
    <cellStyle name="20% - Акцент5 6" xfId="282"/>
    <cellStyle name="20% - Акцент5 7" xfId="283"/>
    <cellStyle name="20% - Акцент6 2" xfId="284"/>
    <cellStyle name="20% - Акцент6 2 2" xfId="285"/>
    <cellStyle name="20% - Акцент6 2 3" xfId="286"/>
    <cellStyle name="20% - Акцент6 2 4" xfId="287"/>
    <cellStyle name="20% - Акцент6 2 5" xfId="288"/>
    <cellStyle name="20% - Акцент6 2 6" xfId="289"/>
    <cellStyle name="20% - Акцент6 2_Егоза" xfId="290"/>
    <cellStyle name="20% - Акцент6 3" xfId="291"/>
    <cellStyle name="20% - Акцент6 4" xfId="292"/>
    <cellStyle name="20% - Акцент6 5" xfId="293"/>
    <cellStyle name="20% - Акцент6 6" xfId="294"/>
    <cellStyle name="20% - Акцент6 7" xfId="295"/>
    <cellStyle name="40% - Акцент1 2" xfId="296"/>
    <cellStyle name="40% - Акцент1 2 2" xfId="297"/>
    <cellStyle name="40% - Акцент1 2 3" xfId="298"/>
    <cellStyle name="40% - Акцент1 2 4" xfId="299"/>
    <cellStyle name="40% - Акцент1 2 5" xfId="300"/>
    <cellStyle name="40% - Акцент1 2 6" xfId="301"/>
    <cellStyle name="40% - Акцент1 2_Егоза" xfId="302"/>
    <cellStyle name="40% - Акцент1 3" xfId="303"/>
    <cellStyle name="40% - Акцент1 4" xfId="304"/>
    <cellStyle name="40% - Акцент1 5" xfId="305"/>
    <cellStyle name="40% - Акцент1 6" xfId="306"/>
    <cellStyle name="40% - Акцент1 7" xfId="307"/>
    <cellStyle name="40% - Акцент2 2" xfId="308"/>
    <cellStyle name="40% - Акцент2 2 2" xfId="309"/>
    <cellStyle name="40% - Акцент2 2 3" xfId="310"/>
    <cellStyle name="40% - Акцент2 2 4" xfId="311"/>
    <cellStyle name="40% - Акцент2 2 5" xfId="312"/>
    <cellStyle name="40% - Акцент2 2 6" xfId="313"/>
    <cellStyle name="40% - Акцент2 2_Егоза" xfId="314"/>
    <cellStyle name="40% - Акцент2 3" xfId="315"/>
    <cellStyle name="40% - Акцент2 4" xfId="316"/>
    <cellStyle name="40% - Акцент2 5" xfId="317"/>
    <cellStyle name="40% - Акцент2 6" xfId="318"/>
    <cellStyle name="40% - Акцент2 7" xfId="319"/>
    <cellStyle name="40% - Акцент3 2" xfId="320"/>
    <cellStyle name="40% - Акцент3 2 2" xfId="321"/>
    <cellStyle name="40% - Акцент3 2 3" xfId="322"/>
    <cellStyle name="40% - Акцент3 2 4" xfId="323"/>
    <cellStyle name="40% - Акцент3 2 5" xfId="324"/>
    <cellStyle name="40% - Акцент3 2 6" xfId="325"/>
    <cellStyle name="40% - Акцент3 2_Егоза" xfId="326"/>
    <cellStyle name="40% - Акцент3 3" xfId="327"/>
    <cellStyle name="40% - Акцент3 4" xfId="328"/>
    <cellStyle name="40% - Акцент3 5" xfId="329"/>
    <cellStyle name="40% - Акцент3 6" xfId="330"/>
    <cellStyle name="40% - Акцент3 7" xfId="331"/>
    <cellStyle name="40% - Акцент4 2" xfId="332"/>
    <cellStyle name="40% - Акцент4 2 2" xfId="333"/>
    <cellStyle name="40% - Акцент4 2 3" xfId="334"/>
    <cellStyle name="40% - Акцент4 2 4" xfId="335"/>
    <cellStyle name="40% - Акцент4 2 5" xfId="336"/>
    <cellStyle name="40% - Акцент4 2 6" xfId="337"/>
    <cellStyle name="40% - Акцент4 2_Егоза" xfId="338"/>
    <cellStyle name="40% - Акцент4 3" xfId="339"/>
    <cellStyle name="40% - Акцент4 4" xfId="340"/>
    <cellStyle name="40% - Акцент4 5" xfId="341"/>
    <cellStyle name="40% - Акцент4 6" xfId="342"/>
    <cellStyle name="40% - Акцент4 7" xfId="343"/>
    <cellStyle name="40% - Акцент5 2" xfId="344"/>
    <cellStyle name="40% - Акцент5 2 2" xfId="345"/>
    <cellStyle name="40% - Акцент5 2 3" xfId="346"/>
    <cellStyle name="40% - Акцент5 2 4" xfId="347"/>
    <cellStyle name="40% - Акцент5 2 5" xfId="348"/>
    <cellStyle name="40% - Акцент5 2 6" xfId="349"/>
    <cellStyle name="40% - Акцент5 2_Егоза" xfId="350"/>
    <cellStyle name="40% - Акцент5 3" xfId="351"/>
    <cellStyle name="40% - Акцент5 4" xfId="352"/>
    <cellStyle name="40% - Акцент5 5" xfId="353"/>
    <cellStyle name="40% - Акцент5 6" xfId="354"/>
    <cellStyle name="40% - Акцент5 7" xfId="355"/>
    <cellStyle name="40% - Акцент6 2" xfId="356"/>
    <cellStyle name="40% - Акцент6 2 2" xfId="357"/>
    <cellStyle name="40% - Акцент6 2 3" xfId="358"/>
    <cellStyle name="40% - Акцент6 2 4" xfId="359"/>
    <cellStyle name="40% - Акцент6 2 5" xfId="360"/>
    <cellStyle name="40% - Акцент6 2 6" xfId="361"/>
    <cellStyle name="40% - Акцент6 2_Егоза" xfId="362"/>
    <cellStyle name="40% - Акцент6 3" xfId="363"/>
    <cellStyle name="40% - Акцент6 4" xfId="364"/>
    <cellStyle name="40% - Акцент6 5" xfId="365"/>
    <cellStyle name="40% - Акцент6 6" xfId="366"/>
    <cellStyle name="40% - Акцент6 7" xfId="367"/>
    <cellStyle name="60% - Акцент1 2" xfId="368"/>
    <cellStyle name="60% - Акцент1 2 2" xfId="369"/>
    <cellStyle name="60% - Акцент1 2 3" xfId="370"/>
    <cellStyle name="60% - Акцент1 2 4" xfId="371"/>
    <cellStyle name="60% - Акцент1 2 5" xfId="372"/>
    <cellStyle name="60% - Акцент1 2 6" xfId="373"/>
    <cellStyle name="60% - Акцент1 3" xfId="374"/>
    <cellStyle name="60% - Акцент1 4" xfId="375"/>
    <cellStyle name="60% - Акцент1 5" xfId="376"/>
    <cellStyle name="60% - Акцент1 6" xfId="377"/>
    <cellStyle name="60% - Акцент1 7" xfId="378"/>
    <cellStyle name="60% - Акцент2 2" xfId="379"/>
    <cellStyle name="60% - Акцент2 2 2" xfId="380"/>
    <cellStyle name="60% - Акцент2 2 3" xfId="381"/>
    <cellStyle name="60% - Акцент2 2 4" xfId="382"/>
    <cellStyle name="60% - Акцент2 2 5" xfId="383"/>
    <cellStyle name="60% - Акцент2 2 6" xfId="384"/>
    <cellStyle name="60% - Акцент2 3" xfId="385"/>
    <cellStyle name="60% - Акцент2 4" xfId="386"/>
    <cellStyle name="60% - Акцент2 5" xfId="387"/>
    <cellStyle name="60% - Акцент2 6" xfId="388"/>
    <cellStyle name="60% - Акцент2 7" xfId="389"/>
    <cellStyle name="60% - Акцент3 2" xfId="390"/>
    <cellStyle name="60% - Акцент3 2 2" xfId="391"/>
    <cellStyle name="60% - Акцент3 2 3" xfId="392"/>
    <cellStyle name="60% - Акцент3 2 4" xfId="393"/>
    <cellStyle name="60% - Акцент3 2 5" xfId="394"/>
    <cellStyle name="60% - Акцент3 2 6" xfId="395"/>
    <cellStyle name="60% - Акцент3 3" xfId="396"/>
    <cellStyle name="60% - Акцент3 4" xfId="397"/>
    <cellStyle name="60% - Акцент3 5" xfId="398"/>
    <cellStyle name="60% - Акцент3 6" xfId="399"/>
    <cellStyle name="60% - Акцент3 7" xfId="400"/>
    <cellStyle name="60% - Акцент4 2" xfId="401"/>
    <cellStyle name="60% - Акцент4 2 2" xfId="402"/>
    <cellStyle name="60% - Акцент4 2 3" xfId="403"/>
    <cellStyle name="60% - Акцент4 2 4" xfId="404"/>
    <cellStyle name="60% - Акцент4 2 5" xfId="405"/>
    <cellStyle name="60% - Акцент4 2 6" xfId="406"/>
    <cellStyle name="60% - Акцент4 3" xfId="407"/>
    <cellStyle name="60% - Акцент4 4" xfId="408"/>
    <cellStyle name="60% - Акцент4 5" xfId="409"/>
    <cellStyle name="60% - Акцент4 6" xfId="410"/>
    <cellStyle name="60% - Акцент4 7" xfId="411"/>
    <cellStyle name="60% - Акцент5 2" xfId="412"/>
    <cellStyle name="60% - Акцент5 2 2" xfId="413"/>
    <cellStyle name="60% - Акцент5 2 3" xfId="414"/>
    <cellStyle name="60% - Акцент5 2 4" xfId="415"/>
    <cellStyle name="60% - Акцент5 2 5" xfId="416"/>
    <cellStyle name="60% - Акцент5 2 6" xfId="417"/>
    <cellStyle name="60% - Акцент5 3" xfId="418"/>
    <cellStyle name="60% - Акцент5 4" xfId="419"/>
    <cellStyle name="60% - Акцент5 5" xfId="420"/>
    <cellStyle name="60% - Акцент5 6" xfId="421"/>
    <cellStyle name="60% - Акцент5 7" xfId="422"/>
    <cellStyle name="60% - Акцент6 2" xfId="423"/>
    <cellStyle name="60% - Акцент6 2 2" xfId="424"/>
    <cellStyle name="60% - Акцент6 2 3" xfId="425"/>
    <cellStyle name="60% - Акцент6 2 4" xfId="426"/>
    <cellStyle name="60% - Акцент6 2 5" xfId="427"/>
    <cellStyle name="60% - Акцент6 2 6" xfId="428"/>
    <cellStyle name="60% - Акцент6 3" xfId="429"/>
    <cellStyle name="60% - Акцент6 4" xfId="430"/>
    <cellStyle name="60% - Акцент6 5" xfId="431"/>
    <cellStyle name="60% - Акцент6 6" xfId="432"/>
    <cellStyle name="60% - Акцент6 7" xfId="433"/>
    <cellStyle name="Calc Currency (0)" xfId="434"/>
    <cellStyle name="Calc Currency (2)" xfId="435"/>
    <cellStyle name="Calc Percent (0)" xfId="436"/>
    <cellStyle name="Calc Percent (1)" xfId="437"/>
    <cellStyle name="Calc Percent (2)" xfId="438"/>
    <cellStyle name="Calc Units (0)" xfId="439"/>
    <cellStyle name="Calc Units (1)" xfId="440"/>
    <cellStyle name="Calc Units (2)" xfId="441"/>
    <cellStyle name="Comma [0]" xfId="442"/>
    <cellStyle name="Comma [00]" xfId="443"/>
    <cellStyle name="Comma_irl tel sep5" xfId="444"/>
    <cellStyle name="Comma0" xfId="445"/>
    <cellStyle name="Comments" xfId="446"/>
    <cellStyle name="Currency [0]" xfId="447"/>
    <cellStyle name="Currency [00]" xfId="448"/>
    <cellStyle name="Currency_irl tel sep5" xfId="449"/>
    <cellStyle name="Currency0" xfId="450"/>
    <cellStyle name="Date Short" xfId="451"/>
    <cellStyle name="DELTA" xfId="452"/>
    <cellStyle name="DELTA 2" xfId="453"/>
    <cellStyle name="DELTA 3" xfId="454"/>
    <cellStyle name="DELTA 4" xfId="455"/>
    <cellStyle name="DELTA 5" xfId="456"/>
    <cellStyle name="DELTA 6" xfId="457"/>
    <cellStyle name="DELTA 7" xfId="458"/>
    <cellStyle name="DELTA 8" xfId="459"/>
    <cellStyle name="DELTA 9" xfId="460"/>
    <cellStyle name="DELTA_Баграс 2" xfId="461"/>
    <cellStyle name="DistributionType" xfId="462"/>
    <cellStyle name="Dziesietny [0]_PERSONAL" xfId="463"/>
    <cellStyle name="Dziesietny_PERSONAL" xfId="464"/>
    <cellStyle name="Enter Currency (0)" xfId="465"/>
    <cellStyle name="Enter Currency (2)" xfId="466"/>
    <cellStyle name="Enter Units (0)" xfId="467"/>
    <cellStyle name="Enter Units (1)" xfId="468"/>
    <cellStyle name="Enter Units (2)" xfId="469"/>
    <cellStyle name="Excel Built-in Normal" xfId="470"/>
    <cellStyle name="F2" xfId="471"/>
    <cellStyle name="F3" xfId="472"/>
    <cellStyle name="F4" xfId="473"/>
    <cellStyle name="F5" xfId="474"/>
    <cellStyle name="F6" xfId="475"/>
    <cellStyle name="F7" xfId="476"/>
    <cellStyle name="F8" xfId="477"/>
    <cellStyle name="Flag" xfId="478"/>
    <cellStyle name="Flag 2" xfId="479"/>
    <cellStyle name="Flag 3" xfId="480"/>
    <cellStyle name="Flag 4" xfId="481"/>
    <cellStyle name="Flag 4 2" xfId="482"/>
    <cellStyle name="Flag 4 3" xfId="483"/>
    <cellStyle name="Flag 4 4" xfId="484"/>
    <cellStyle name="Flag 4_Егоза" xfId="485"/>
    <cellStyle name="Flag 5" xfId="486"/>
    <cellStyle name="Flag 5 2" xfId="487"/>
    <cellStyle name="Flag 5 3" xfId="488"/>
    <cellStyle name="Flag 5_Егоза" xfId="489"/>
    <cellStyle name="Flag 6" xfId="490"/>
    <cellStyle name="Flag 6 2" xfId="491"/>
    <cellStyle name="Flag 6 3" xfId="492"/>
    <cellStyle name="Flag 6_Егоза" xfId="493"/>
    <cellStyle name="Flag 7" xfId="494"/>
    <cellStyle name="Flag 8" xfId="495"/>
    <cellStyle name="Flag 9" xfId="496"/>
    <cellStyle name="Flag_Баграс 2" xfId="497"/>
    <cellStyle name="Grey" xfId="498"/>
    <cellStyle name="Header1" xfId="499"/>
    <cellStyle name="Header2" xfId="500"/>
    <cellStyle name="Heading 1" xfId="501"/>
    <cellStyle name="Heading1" xfId="502"/>
    <cellStyle name="Heading2" xfId="503"/>
    <cellStyle name="Heading3" xfId="504"/>
    <cellStyle name="Heading4" xfId="505"/>
    <cellStyle name="Heading5" xfId="506"/>
    <cellStyle name="Heading6" xfId="507"/>
    <cellStyle name="Headline III" xfId="508"/>
    <cellStyle name="Horizontal" xfId="509"/>
    <cellStyle name="Horizontal 2" xfId="510"/>
    <cellStyle name="Horizontal 3" xfId="511"/>
    <cellStyle name="Horizontal 4" xfId="512"/>
    <cellStyle name="Horizontal 4 2" xfId="513"/>
    <cellStyle name="Horizontal 4 3" xfId="514"/>
    <cellStyle name="Horizontal 4 4" xfId="515"/>
    <cellStyle name="Horizontal 4_Егоза" xfId="516"/>
    <cellStyle name="Horizontal 5" xfId="517"/>
    <cellStyle name="Horizontal 5 2" xfId="518"/>
    <cellStyle name="Horizontal 5 3" xfId="519"/>
    <cellStyle name="Horizontal 5_Егоза" xfId="520"/>
    <cellStyle name="Horizontal 6" xfId="521"/>
    <cellStyle name="Horizontal 6 2" xfId="522"/>
    <cellStyle name="Horizontal 6 3" xfId="523"/>
    <cellStyle name="Horizontal 6_Егоза" xfId="524"/>
    <cellStyle name="Horizontal 7" xfId="525"/>
    <cellStyle name="Horizontal 8" xfId="526"/>
    <cellStyle name="Horizontal 9" xfId="527"/>
    <cellStyle name="Horizontal_Баграс 2" xfId="528"/>
    <cellStyle name="Hyperlink" xfId="529"/>
    <cellStyle name="Iau?iue_Sheet1" xfId="530"/>
    <cellStyle name="Input [yellow]" xfId="531"/>
    <cellStyle name="Link Currency (0)" xfId="532"/>
    <cellStyle name="Link Currency (2)" xfId="533"/>
    <cellStyle name="Link Units (0)" xfId="534"/>
    <cellStyle name="Link Units (1)" xfId="535"/>
    <cellStyle name="Link Units (2)" xfId="536"/>
    <cellStyle name="Matrix" xfId="537"/>
    <cellStyle name="Matrix 2" xfId="538"/>
    <cellStyle name="Matrix 3" xfId="539"/>
    <cellStyle name="Matrix 4" xfId="540"/>
    <cellStyle name="Matrix 4 2" xfId="541"/>
    <cellStyle name="Matrix 4 3" xfId="542"/>
    <cellStyle name="Matrix 4 4" xfId="543"/>
    <cellStyle name="Matrix 4_Егоза" xfId="544"/>
    <cellStyle name="Matrix 5" xfId="545"/>
    <cellStyle name="Matrix 5 2" xfId="546"/>
    <cellStyle name="Matrix 5 3" xfId="547"/>
    <cellStyle name="Matrix 5_Егоза" xfId="548"/>
    <cellStyle name="Matrix 6" xfId="549"/>
    <cellStyle name="Matrix 6 2" xfId="550"/>
    <cellStyle name="Matrix 6 3" xfId="551"/>
    <cellStyle name="Matrix 6_Егоза" xfId="552"/>
    <cellStyle name="Matrix 7" xfId="553"/>
    <cellStyle name="Matrix 8" xfId="554"/>
    <cellStyle name="Matrix 9" xfId="555"/>
    <cellStyle name="Matrix_Баграс 2" xfId="556"/>
    <cellStyle name="normal" xfId="557"/>
    <cellStyle name="Normal - Style1" xfId="558"/>
    <cellStyle name="normal 2" xfId="559"/>
    <cellStyle name="normal 3" xfId="560"/>
    <cellStyle name="normal 4" xfId="561"/>
    <cellStyle name="normal 5" xfId="562"/>
    <cellStyle name="normal 6" xfId="563"/>
    <cellStyle name="Normal_1_1" xfId="564"/>
    <cellStyle name="normбlnм_laroux" xfId="565"/>
    <cellStyle name="Oleg_Style I" xfId="566"/>
    <cellStyle name="Option" xfId="567"/>
    <cellStyle name="Percent [0]" xfId="568"/>
    <cellStyle name="Percent [00]" xfId="569"/>
    <cellStyle name="Percent [2]" xfId="570"/>
    <cellStyle name="PrePop Currency (0)" xfId="571"/>
    <cellStyle name="PrePop Currency (2)" xfId="572"/>
    <cellStyle name="PrePop Units (0)" xfId="573"/>
    <cellStyle name="PrePop Units (1)" xfId="574"/>
    <cellStyle name="PrePop Units (2)" xfId="575"/>
    <cellStyle name="Price" xfId="576"/>
    <cellStyle name="Product" xfId="577"/>
    <cellStyle name="ResellerType" xfId="578"/>
    <cellStyle name="Rubles" xfId="579"/>
    <cellStyle name="Style 1" xfId="580"/>
    <cellStyle name="Text Indent A" xfId="581"/>
    <cellStyle name="Text Indent B" xfId="582"/>
    <cellStyle name="Text Indent C" xfId="583"/>
    <cellStyle name="Unit" xfId="584"/>
    <cellStyle name="Walutowy [0]_PERSONAL" xfId="585"/>
    <cellStyle name="Walutowy_PERSONAL" xfId="586"/>
    <cellStyle name="Акт" xfId="587"/>
    <cellStyle name="АктМТСН" xfId="588"/>
    <cellStyle name="АктМТСН 2" xfId="589"/>
    <cellStyle name="Акцент1 2" xfId="590"/>
    <cellStyle name="Акцент1 2 2" xfId="591"/>
    <cellStyle name="Акцент1 2 3" xfId="592"/>
    <cellStyle name="Акцент1 2 4" xfId="593"/>
    <cellStyle name="Акцент1 2 5" xfId="594"/>
    <cellStyle name="Акцент1 2 6" xfId="595"/>
    <cellStyle name="Акцент1 3" xfId="596"/>
    <cellStyle name="Акцент1 4" xfId="597"/>
    <cellStyle name="Акцент1 5" xfId="598"/>
    <cellStyle name="Акцент1 6" xfId="599"/>
    <cellStyle name="Акцент1 7" xfId="600"/>
    <cellStyle name="Акцент2 2" xfId="601"/>
    <cellStyle name="Акцент2 2 2" xfId="602"/>
    <cellStyle name="Акцент2 2 3" xfId="603"/>
    <cellStyle name="Акцент2 2 4" xfId="604"/>
    <cellStyle name="Акцент2 2 5" xfId="605"/>
    <cellStyle name="Акцент2 2 6" xfId="606"/>
    <cellStyle name="Акцент2 3" xfId="607"/>
    <cellStyle name="Акцент2 4" xfId="608"/>
    <cellStyle name="Акцент2 5" xfId="609"/>
    <cellStyle name="Акцент2 6" xfId="610"/>
    <cellStyle name="Акцент2 7" xfId="611"/>
    <cellStyle name="Акцент3 2" xfId="612"/>
    <cellStyle name="Акцент3 2 2" xfId="613"/>
    <cellStyle name="Акцент3 2 3" xfId="614"/>
    <cellStyle name="Акцент3 2 4" xfId="615"/>
    <cellStyle name="Акцент3 2 5" xfId="616"/>
    <cellStyle name="Акцент3 2 6" xfId="617"/>
    <cellStyle name="Акцент3 3" xfId="618"/>
    <cellStyle name="Акцент3 4" xfId="619"/>
    <cellStyle name="Акцент3 5" xfId="620"/>
    <cellStyle name="Акцент3 6" xfId="621"/>
    <cellStyle name="Акцент3 7" xfId="622"/>
    <cellStyle name="Акцент4 2" xfId="623"/>
    <cellStyle name="Акцент4 2 2" xfId="624"/>
    <cellStyle name="Акцент4 2 3" xfId="625"/>
    <cellStyle name="Акцент4 2 4" xfId="626"/>
    <cellStyle name="Акцент4 2 5" xfId="627"/>
    <cellStyle name="Акцент4 2 6" xfId="628"/>
    <cellStyle name="Акцент4 3" xfId="629"/>
    <cellStyle name="Акцент4 4" xfId="630"/>
    <cellStyle name="Акцент4 5" xfId="631"/>
    <cellStyle name="Акцент4 6" xfId="632"/>
    <cellStyle name="Акцент4 7" xfId="633"/>
    <cellStyle name="Акцент5 2" xfId="634"/>
    <cellStyle name="Акцент5 2 2" xfId="635"/>
    <cellStyle name="Акцент5 2 3" xfId="636"/>
    <cellStyle name="Акцент5 2 4" xfId="637"/>
    <cellStyle name="Акцент5 2 5" xfId="638"/>
    <cellStyle name="Акцент5 2 6" xfId="639"/>
    <cellStyle name="Акцент5 3" xfId="640"/>
    <cellStyle name="Акцент5 4" xfId="641"/>
    <cellStyle name="Акцент5 5" xfId="642"/>
    <cellStyle name="Акцент5 6" xfId="643"/>
    <cellStyle name="Акцент5 7" xfId="644"/>
    <cellStyle name="Акцент6 2" xfId="645"/>
    <cellStyle name="Акцент6 2 2" xfId="646"/>
    <cellStyle name="Акцент6 2 3" xfId="647"/>
    <cellStyle name="Акцент6 2 4" xfId="648"/>
    <cellStyle name="Акцент6 2 5" xfId="649"/>
    <cellStyle name="Акцент6 2 6" xfId="650"/>
    <cellStyle name="Акцент6 3" xfId="651"/>
    <cellStyle name="Акцент6 4" xfId="652"/>
    <cellStyle name="Акцент6 5" xfId="653"/>
    <cellStyle name="Акцент6 6" xfId="654"/>
    <cellStyle name="Акцент6 7" xfId="655"/>
    <cellStyle name="Ввод  2" xfId="656"/>
    <cellStyle name="Ввод  2 2" xfId="657"/>
    <cellStyle name="Ввод  2 3" xfId="658"/>
    <cellStyle name="Ввод  2 4" xfId="659"/>
    <cellStyle name="Ввод  2 5" xfId="660"/>
    <cellStyle name="Ввод  2 6" xfId="661"/>
    <cellStyle name="Ввод  2_индекс ПРБ 19 тайл" xfId="662"/>
    <cellStyle name="Ввод  3" xfId="663"/>
    <cellStyle name="Ввод  4" xfId="664"/>
    <cellStyle name="Ввод  5" xfId="665"/>
    <cellStyle name="Ввод  6" xfId="666"/>
    <cellStyle name="Ввод  7" xfId="667"/>
    <cellStyle name="ВедРесурсов" xfId="668"/>
    <cellStyle name="ВедРесурсовАкт" xfId="669"/>
    <cellStyle name="Вывод 2" xfId="670"/>
    <cellStyle name="Вывод 2 2" xfId="671"/>
    <cellStyle name="Вывод 2 3" xfId="672"/>
    <cellStyle name="Вывод 2 4" xfId="673"/>
    <cellStyle name="Вывод 2 5" xfId="674"/>
    <cellStyle name="Вывод 2 6" xfId="675"/>
    <cellStyle name="Вывод 2_индекс ПРБ 19 тайл" xfId="676"/>
    <cellStyle name="Вывод 3" xfId="677"/>
    <cellStyle name="Вывод 4" xfId="678"/>
    <cellStyle name="Вывод 5" xfId="679"/>
    <cellStyle name="Вывод 6" xfId="680"/>
    <cellStyle name="Вывод 7" xfId="681"/>
    <cellStyle name="Вычисление 2" xfId="682"/>
    <cellStyle name="Вычисление 2 2" xfId="683"/>
    <cellStyle name="Вычисление 2 3" xfId="684"/>
    <cellStyle name="Вычисление 2 4" xfId="685"/>
    <cellStyle name="Вычисление 2 5" xfId="686"/>
    <cellStyle name="Вычисление 2 6" xfId="687"/>
    <cellStyle name="Вычисление 2_индекс ПРБ 19 тайл" xfId="688"/>
    <cellStyle name="Вычисление 3" xfId="689"/>
    <cellStyle name="Вычисление 4" xfId="690"/>
    <cellStyle name="Вычисление 5" xfId="691"/>
    <cellStyle name="Вычисление 6" xfId="692"/>
    <cellStyle name="Вычисление 7" xfId="693"/>
    <cellStyle name="Группа" xfId="694"/>
    <cellStyle name="Дата" xfId="695"/>
    <cellStyle name="Денежный 2" xfId="696"/>
    <cellStyle name="Заголовок 1 2" xfId="697"/>
    <cellStyle name="Заголовок 1 2 2" xfId="698"/>
    <cellStyle name="Заголовок 1 2 3" xfId="699"/>
    <cellStyle name="Заголовок 1 2 4" xfId="700"/>
    <cellStyle name="Заголовок 1 2 5" xfId="701"/>
    <cellStyle name="Заголовок 1 2 6" xfId="702"/>
    <cellStyle name="Заголовок 1 2_индекс ПРБ 19 тайл" xfId="703"/>
    <cellStyle name="Заголовок 1 3" xfId="704"/>
    <cellStyle name="Заголовок 1 4" xfId="705"/>
    <cellStyle name="Заголовок 1 5" xfId="706"/>
    <cellStyle name="Заголовок 1 6" xfId="707"/>
    <cellStyle name="Заголовок 1 7" xfId="708"/>
    <cellStyle name="Заголовок 2 2" xfId="709"/>
    <cellStyle name="Заголовок 2 2 2" xfId="710"/>
    <cellStyle name="Заголовок 2 2 3" xfId="711"/>
    <cellStyle name="Заголовок 2 2 4" xfId="712"/>
    <cellStyle name="Заголовок 2 2 5" xfId="713"/>
    <cellStyle name="Заголовок 2 2 6" xfId="714"/>
    <cellStyle name="Заголовок 2 2_индекс ПРБ 19 тайл" xfId="715"/>
    <cellStyle name="Заголовок 2 3" xfId="716"/>
    <cellStyle name="Заголовок 2 4" xfId="717"/>
    <cellStyle name="Заголовок 2 5" xfId="718"/>
    <cellStyle name="Заголовок 2 6" xfId="719"/>
    <cellStyle name="Заголовок 2 7" xfId="720"/>
    <cellStyle name="Заголовок 3 2" xfId="721"/>
    <cellStyle name="Заголовок 3 2 2" xfId="722"/>
    <cellStyle name="Заголовок 3 2 3" xfId="723"/>
    <cellStyle name="Заголовок 3 2 4" xfId="724"/>
    <cellStyle name="Заголовок 3 2 5" xfId="725"/>
    <cellStyle name="Заголовок 3 2 6" xfId="726"/>
    <cellStyle name="Заголовок 3 2_индекс ПРБ 19 тайл" xfId="727"/>
    <cellStyle name="Заголовок 3 3" xfId="728"/>
    <cellStyle name="Заголовок 3 4" xfId="729"/>
    <cellStyle name="Заголовок 3 5" xfId="730"/>
    <cellStyle name="Заголовок 3 6" xfId="731"/>
    <cellStyle name="Заголовок 3 7" xfId="732"/>
    <cellStyle name="Заголовок 4 2" xfId="733"/>
    <cellStyle name="Заголовок 4 2 2" xfId="734"/>
    <cellStyle name="Заголовок 4 2 3" xfId="735"/>
    <cellStyle name="Заголовок 4 2 4" xfId="736"/>
    <cellStyle name="Заголовок 4 2 5" xfId="737"/>
    <cellStyle name="Заголовок 4 2 6" xfId="738"/>
    <cellStyle name="Заголовок 4 3" xfId="739"/>
    <cellStyle name="Заголовок 4 4" xfId="740"/>
    <cellStyle name="Заголовок 4 5" xfId="741"/>
    <cellStyle name="Заголовок 4 6" xfId="742"/>
    <cellStyle name="Заголовок 4 7" xfId="743"/>
    <cellStyle name="Звезды" xfId="744"/>
    <cellStyle name="Индексы" xfId="745"/>
    <cellStyle name="Индексы 2" xfId="746"/>
    <cellStyle name="Итог 2" xfId="747"/>
    <cellStyle name="Итог 2 2" xfId="748"/>
    <cellStyle name="Итог 2 3" xfId="749"/>
    <cellStyle name="Итог 2 4" xfId="750"/>
    <cellStyle name="Итог 2 5" xfId="751"/>
    <cellStyle name="Итог 2 6" xfId="752"/>
    <cellStyle name="Итог 2_индекс ПРБ 19 тайл" xfId="753"/>
    <cellStyle name="Итог 3" xfId="754"/>
    <cellStyle name="Итог 4" xfId="755"/>
    <cellStyle name="Итог 5" xfId="756"/>
    <cellStyle name="Итог 6" xfId="757"/>
    <cellStyle name="Итог 7" xfId="758"/>
    <cellStyle name="Итоги" xfId="759"/>
    <cellStyle name="ИтогоАктБазЦ" xfId="760"/>
    <cellStyle name="ИтогоАктБИМ" xfId="761"/>
    <cellStyle name="ИтогоАктБИМ 2" xfId="762"/>
    <cellStyle name="ИтогоАктРесМет" xfId="763"/>
    <cellStyle name="ИтогоАктРесМет 2" xfId="764"/>
    <cellStyle name="ИтогоАктТекЦ" xfId="765"/>
    <cellStyle name="ИтогоБазЦ" xfId="766"/>
    <cellStyle name="ИтогоБИМ" xfId="767"/>
    <cellStyle name="ИтогоБИМ 2" xfId="768"/>
    <cellStyle name="ИтогоРесМет" xfId="769"/>
    <cellStyle name="ИтогоРесМет 2" xfId="770"/>
    <cellStyle name="ИтогоТекЦ" xfId="771"/>
    <cellStyle name="Контрольная ячейка 2" xfId="772"/>
    <cellStyle name="Контрольная ячейка 2 2" xfId="773"/>
    <cellStyle name="Контрольная ячейка 2 3" xfId="774"/>
    <cellStyle name="Контрольная ячейка 2 4" xfId="775"/>
    <cellStyle name="Контрольная ячейка 2 5" xfId="776"/>
    <cellStyle name="Контрольная ячейка 2 6" xfId="777"/>
    <cellStyle name="Контрольная ячейка 2_индекс ПРБ 19 тайл" xfId="778"/>
    <cellStyle name="Контрольная ячейка 3" xfId="779"/>
    <cellStyle name="Контрольная ячейка 4" xfId="780"/>
    <cellStyle name="Контрольная ячейка 5" xfId="781"/>
    <cellStyle name="Контрольная ячейка 6" xfId="782"/>
    <cellStyle name="Контрольная ячейка 7" xfId="783"/>
    <cellStyle name="ЛокСмета" xfId="784"/>
    <cellStyle name="ЛокСмета 2" xfId="785"/>
    <cellStyle name="ЛокСмета 3" xfId="786"/>
    <cellStyle name="ЛокСмета 4" xfId="787"/>
    <cellStyle name="ЛокСмета 5" xfId="788"/>
    <cellStyle name="ЛокСмета 6" xfId="789"/>
    <cellStyle name="ЛокСмета_Res_Сводная ресурсная ведомость1" xfId="790"/>
    <cellStyle name="ЛокСмМТСН" xfId="791"/>
    <cellStyle name="ЛокСмМТСН 2" xfId="792"/>
    <cellStyle name="М29" xfId="793"/>
    <cellStyle name="М29 2" xfId="794"/>
    <cellStyle name="Название 2" xfId="795"/>
    <cellStyle name="Название 2 2" xfId="796"/>
    <cellStyle name="Название 2 3" xfId="797"/>
    <cellStyle name="Название 2 4" xfId="798"/>
    <cellStyle name="Название 2 5" xfId="799"/>
    <cellStyle name="Название 2 6" xfId="800"/>
    <cellStyle name="Название 3" xfId="801"/>
    <cellStyle name="Название 4" xfId="802"/>
    <cellStyle name="Название 5" xfId="803"/>
    <cellStyle name="Название 6" xfId="804"/>
    <cellStyle name="Название 7" xfId="805"/>
    <cellStyle name="Нейтральный 2" xfId="806"/>
    <cellStyle name="Нейтральный 2 2" xfId="807"/>
    <cellStyle name="Нейтральный 2 3" xfId="808"/>
    <cellStyle name="Нейтральный 2 4" xfId="809"/>
    <cellStyle name="Нейтральный 2 5" xfId="810"/>
    <cellStyle name="Нейтральный 2 6" xfId="811"/>
    <cellStyle name="Нейтральный 3" xfId="812"/>
    <cellStyle name="Нейтральный 4" xfId="813"/>
    <cellStyle name="Нейтральный 5" xfId="814"/>
    <cellStyle name="Нейтральный 6" xfId="815"/>
    <cellStyle name="Нейтральный 7" xfId="816"/>
    <cellStyle name="ОбСмета" xfId="817"/>
    <cellStyle name="ОбСмета 2" xfId="818"/>
    <cellStyle name="Обычный" xfId="0" builtinId="0"/>
    <cellStyle name="Обычный 10" xfId="819"/>
    <cellStyle name="Обычный 10 2" xfId="820"/>
    <cellStyle name="Обычный 10 2 2" xfId="1"/>
    <cellStyle name="Обычный 10 2 3" xfId="821"/>
    <cellStyle name="Обычный 10 3" xfId="822"/>
    <cellStyle name="Обычный 10_Индекс  ограждение мостов" xfId="823"/>
    <cellStyle name="Обычный 100" xfId="824"/>
    <cellStyle name="Обычный 101" xfId="825"/>
    <cellStyle name="Обычный 102" xfId="826"/>
    <cellStyle name="Обычный 103" xfId="827"/>
    <cellStyle name="Обычный 104" xfId="828"/>
    <cellStyle name="Обычный 105" xfId="829"/>
    <cellStyle name="Обычный 106" xfId="830"/>
    <cellStyle name="Обычный 107" xfId="831"/>
    <cellStyle name="Обычный 108" xfId="832"/>
    <cellStyle name="Обычный 109" xfId="833"/>
    <cellStyle name="Обычный 11" xfId="834"/>
    <cellStyle name="Обычный 11 2" xfId="835"/>
    <cellStyle name="Обычный 11_Новый формат приложения № 3 ( к договору) ответ на Ваши корр. 16.02." xfId="836"/>
    <cellStyle name="Обычный 110" xfId="837"/>
    <cellStyle name="Обычный 111" xfId="838"/>
    <cellStyle name="Обычный 112" xfId="839"/>
    <cellStyle name="Обычный 113" xfId="840"/>
    <cellStyle name="Обычный 114" xfId="841"/>
    <cellStyle name="Обычный 115" xfId="842"/>
    <cellStyle name="Обычный 116" xfId="843"/>
    <cellStyle name="Обычный 117" xfId="844"/>
    <cellStyle name="Обычный 118" xfId="845"/>
    <cellStyle name="Обычный 119" xfId="846"/>
    <cellStyle name="Обычный 12" xfId="847"/>
    <cellStyle name="Обычный 12 2" xfId="848"/>
    <cellStyle name="Обычный 120" xfId="849"/>
    <cellStyle name="Обычный 121" xfId="850"/>
    <cellStyle name="Обычный 122" xfId="851"/>
    <cellStyle name="Обычный 123" xfId="852"/>
    <cellStyle name="Обычный 124" xfId="853"/>
    <cellStyle name="Обычный 125" xfId="854"/>
    <cellStyle name="Обычный 126" xfId="855"/>
    <cellStyle name="Обычный 127" xfId="856"/>
    <cellStyle name="Обычный 128" xfId="857"/>
    <cellStyle name="Обычный 129" xfId="858"/>
    <cellStyle name="Обычный 13" xfId="859"/>
    <cellStyle name="Обычный 130" xfId="860"/>
    <cellStyle name="Обычный 131" xfId="861"/>
    <cellStyle name="Обычный 132" xfId="862"/>
    <cellStyle name="Обычный 133" xfId="863"/>
    <cellStyle name="Обычный 134" xfId="864"/>
    <cellStyle name="Обычный 135" xfId="865"/>
    <cellStyle name="Обычный 136" xfId="866"/>
    <cellStyle name="Обычный 137" xfId="867"/>
    <cellStyle name="Обычный 138" xfId="868"/>
    <cellStyle name="Обычный 139" xfId="869"/>
    <cellStyle name="Обычный 14" xfId="870"/>
    <cellStyle name="Обычный 140" xfId="871"/>
    <cellStyle name="Обычный 141" xfId="872"/>
    <cellStyle name="Обычный 142" xfId="873"/>
    <cellStyle name="Обычный 143" xfId="874"/>
    <cellStyle name="Обычный 144" xfId="875"/>
    <cellStyle name="Обычный 145" xfId="876"/>
    <cellStyle name="Обычный 146" xfId="877"/>
    <cellStyle name="Обычный 147" xfId="878"/>
    <cellStyle name="Обычный 148" xfId="879"/>
    <cellStyle name="Обычный 149" xfId="880"/>
    <cellStyle name="Обычный 15" xfId="881"/>
    <cellStyle name="Обычный 150" xfId="882"/>
    <cellStyle name="Обычный 151" xfId="883"/>
    <cellStyle name="Обычный 152" xfId="884"/>
    <cellStyle name="Обычный 153" xfId="885"/>
    <cellStyle name="Обычный 154" xfId="886"/>
    <cellStyle name="Обычный 155" xfId="887"/>
    <cellStyle name="Обычный 156" xfId="888"/>
    <cellStyle name="Обычный 157" xfId="889"/>
    <cellStyle name="Обычный 158" xfId="890"/>
    <cellStyle name="Обычный 159" xfId="891"/>
    <cellStyle name="Обычный 16" xfId="892"/>
    <cellStyle name="Обычный 160" xfId="893"/>
    <cellStyle name="Обычный 161" xfId="894"/>
    <cellStyle name="Обычный 162" xfId="895"/>
    <cellStyle name="Обычный 163" xfId="896"/>
    <cellStyle name="Обычный 164" xfId="897"/>
    <cellStyle name="Обычный 165" xfId="898"/>
    <cellStyle name="Обычный 166" xfId="899"/>
    <cellStyle name="Обычный 167" xfId="900"/>
    <cellStyle name="Обычный 168" xfId="901"/>
    <cellStyle name="Обычный 169" xfId="902"/>
    <cellStyle name="Обычный 17" xfId="903"/>
    <cellStyle name="Обычный 170" xfId="904"/>
    <cellStyle name="Обычный 171" xfId="905"/>
    <cellStyle name="Обычный 172" xfId="906"/>
    <cellStyle name="Обычный 173" xfId="907"/>
    <cellStyle name="Обычный 174" xfId="908"/>
    <cellStyle name="Обычный 175" xfId="909"/>
    <cellStyle name="Обычный 176" xfId="910"/>
    <cellStyle name="Обычный 177" xfId="911"/>
    <cellStyle name="Обычный 178" xfId="912"/>
    <cellStyle name="Обычный 179" xfId="913"/>
    <cellStyle name="Обычный 18" xfId="914"/>
    <cellStyle name="Обычный 180" xfId="915"/>
    <cellStyle name="Обычный 181" xfId="916"/>
    <cellStyle name="Обычный 182" xfId="917"/>
    <cellStyle name="Обычный 183" xfId="918"/>
    <cellStyle name="Обычный 184" xfId="919"/>
    <cellStyle name="Обычный 185" xfId="920"/>
    <cellStyle name="Обычный 186" xfId="921"/>
    <cellStyle name="Обычный 187" xfId="922"/>
    <cellStyle name="Обычный 188" xfId="923"/>
    <cellStyle name="Обычный 189" xfId="924"/>
    <cellStyle name="Обычный 19" xfId="925"/>
    <cellStyle name="Обычный 190" xfId="926"/>
    <cellStyle name="Обычный 191" xfId="927"/>
    <cellStyle name="Обычный 192" xfId="928"/>
    <cellStyle name="Обычный 193" xfId="929"/>
    <cellStyle name="Обычный 194" xfId="930"/>
    <cellStyle name="Обычный 195" xfId="931"/>
    <cellStyle name="Обычный 196" xfId="932"/>
    <cellStyle name="Обычный 197" xfId="933"/>
    <cellStyle name="Обычный 198" xfId="934"/>
    <cellStyle name="Обычный 199" xfId="935"/>
    <cellStyle name="Обычный 2" xfId="936"/>
    <cellStyle name="Обычный 2 10" xfId="937"/>
    <cellStyle name="Обычный 2 2" xfId="938"/>
    <cellStyle name="Обычный 2 2 2" xfId="939"/>
    <cellStyle name="Обычный 2 2 2 2" xfId="940"/>
    <cellStyle name="Обычный 2 2 2 2 2" xfId="941"/>
    <cellStyle name="Обычный 2 2 2 2 2 2" xfId="942"/>
    <cellStyle name="Обычный 2 2 2 2 2 2 2" xfId="943"/>
    <cellStyle name="Обычный 2 2 2 2 2 2 2 2" xfId="944"/>
    <cellStyle name="Обычный 2 2 2 2 2 2 2 2 2" xfId="945"/>
    <cellStyle name="Обычный 2 2 2 2 2 2 2 2 2 2" xfId="946"/>
    <cellStyle name="Обычный 2 2 2 2 2 2 2 2 2 3" xfId="947"/>
    <cellStyle name="Обычный 2 2 2 2 2 2 2 2 3" xfId="948"/>
    <cellStyle name="Обычный 2 2 2 2 2 2 2 2 4" xfId="949"/>
    <cellStyle name="Обычный 2 2 2 2 2 2 2 2 5" xfId="950"/>
    <cellStyle name="Обычный 2 2 2 2 2 2 2 2 6" xfId="951"/>
    <cellStyle name="Обычный 2 2 2 2 2 2 2 3" xfId="952"/>
    <cellStyle name="Обычный 2 2 2 2 2 2 2 3 2" xfId="953"/>
    <cellStyle name="Обычный 2 2 2 2 2 2 2 3 3" xfId="954"/>
    <cellStyle name="Обычный 2 2 2 2 2 2 2 4" xfId="955"/>
    <cellStyle name="Обычный 2 2 2 2 2 2 2 5" xfId="956"/>
    <cellStyle name="Обычный 2 2 2 2 2 2 2 6" xfId="957"/>
    <cellStyle name="Обычный 2 2 2 2 2 2 3" xfId="958"/>
    <cellStyle name="Обычный 2 2 2 2 2 2 4" xfId="959"/>
    <cellStyle name="Обычный 2 2 2 2 2 2 4 2" xfId="960"/>
    <cellStyle name="Обычный 2 2 2 2 2 2 4 3" xfId="961"/>
    <cellStyle name="Обычный 2 2 2 2 2 2 5" xfId="962"/>
    <cellStyle name="Обычный 2 2 2 2 2 2 6" xfId="963"/>
    <cellStyle name="Обычный 2 2 2 2 2 2 7" xfId="964"/>
    <cellStyle name="Обычный 2 2 2 2 2 3" xfId="965"/>
    <cellStyle name="Обычный 2 2 2 2 2 3 2" xfId="966"/>
    <cellStyle name="Обычный 2 2 2 2 2 4" xfId="967"/>
    <cellStyle name="Обычный 2 2 2 2 2 4 2" xfId="968"/>
    <cellStyle name="Обычный 2 2 2 2 2 4 3" xfId="969"/>
    <cellStyle name="Обычный 2 2 2 2 2 5" xfId="970"/>
    <cellStyle name="Обычный 2 2 2 2 2 6" xfId="971"/>
    <cellStyle name="Обычный 2 2 2 2 2 7" xfId="972"/>
    <cellStyle name="Обычный 2 2 2 2 2_Индекс  ограждение мостов" xfId="973"/>
    <cellStyle name="Обычный 2 2 2 2 3" xfId="974"/>
    <cellStyle name="Обычный 2 2 2 2 3 2" xfId="975"/>
    <cellStyle name="Обычный 2 2 2 2 4" xfId="976"/>
    <cellStyle name="Обычный 2 2 2 2 4 2" xfId="977"/>
    <cellStyle name="Обычный 2 2 2 2 4 3" xfId="978"/>
    <cellStyle name="Обычный 2 2 2 2 5" xfId="979"/>
    <cellStyle name="Обычный 2 2 2 2 6" xfId="980"/>
    <cellStyle name="Обычный 2 2 2 2 7" xfId="981"/>
    <cellStyle name="Обычный 2 2 2 3" xfId="982"/>
    <cellStyle name="Обычный 2 2 2 4" xfId="983"/>
    <cellStyle name="Обычный 2 2 2 4 2" xfId="984"/>
    <cellStyle name="Обычный 2 2 2 5" xfId="985"/>
    <cellStyle name="Обычный 2 2 2 5 2" xfId="986"/>
    <cellStyle name="Обычный 2 2 2 5 3" xfId="987"/>
    <cellStyle name="Обычный 2 2 2 6" xfId="988"/>
    <cellStyle name="Обычный 2 2 2 7" xfId="989"/>
    <cellStyle name="Обычный 2 2 2 8" xfId="990"/>
    <cellStyle name="Обычный 2 2 2_Индекс  ограждение мостов" xfId="991"/>
    <cellStyle name="Обычный 2 2 3" xfId="992"/>
    <cellStyle name="Обычный 2 2 3 2" xfId="993"/>
    <cellStyle name="Обычный 2 2 3 3" xfId="994"/>
    <cellStyle name="Обычный 2 2 3 4" xfId="995"/>
    <cellStyle name="Обычный 2 2 3_индекс ПРБ 19 тайл" xfId="996"/>
    <cellStyle name="Обычный 2 2 4" xfId="997"/>
    <cellStyle name="Обычный 2 2 4 2" xfId="998"/>
    <cellStyle name="Обычный 2 2 4 2 2" xfId="999"/>
    <cellStyle name="Обычный 2 2 4 2 3" xfId="1000"/>
    <cellStyle name="Обычный 2 2 4 2 4" xfId="1001"/>
    <cellStyle name="Обычный 2 2 4 2_индекс ПРБ 19 тайл" xfId="1002"/>
    <cellStyle name="Обычный 2 2 4 3" xfId="1003"/>
    <cellStyle name="Обычный 2 2 4 4" xfId="1004"/>
    <cellStyle name="Обычный 2 2 4_индекс ПРБ 19 тайл" xfId="1005"/>
    <cellStyle name="Обычный 2 2 5" xfId="1006"/>
    <cellStyle name="Обычный 2 2 5 2" xfId="1007"/>
    <cellStyle name="Обычный 2 2 5 3" xfId="1008"/>
    <cellStyle name="Обычный 2 2 6" xfId="1009"/>
    <cellStyle name="Обычный 2 2 7" xfId="1010"/>
    <cellStyle name="Обычный 2 2 8" xfId="1011"/>
    <cellStyle name="Обычный 2 2_Егоза" xfId="1012"/>
    <cellStyle name="Обычный 2 3" xfId="1013"/>
    <cellStyle name="Обычный 2 3 2" xfId="1014"/>
    <cellStyle name="Обычный 2 3 3" xfId="1015"/>
    <cellStyle name="Обычный 2 3 4" xfId="1016"/>
    <cellStyle name="Обычный 2 3_индекс ПРБ 19 тайл" xfId="1017"/>
    <cellStyle name="Обычный 2 4" xfId="1018"/>
    <cellStyle name="Обычный 2 5" xfId="1019"/>
    <cellStyle name="Обычный 2 6" xfId="1020"/>
    <cellStyle name="Обычный 2 7" xfId="1021"/>
    <cellStyle name="Обычный 2_4С- МФС Чистинное индекс пересчет" xfId="1022"/>
    <cellStyle name="Обычный 2_Индекс РУ 3 №3 " xfId="1579"/>
    <cellStyle name="Обычный 20" xfId="1023"/>
    <cellStyle name="Обычный 200" xfId="1024"/>
    <cellStyle name="Обычный 201" xfId="1025"/>
    <cellStyle name="Обычный 202" xfId="1026"/>
    <cellStyle name="Обычный 203" xfId="1027"/>
    <cellStyle name="Обычный 204" xfId="1028"/>
    <cellStyle name="Обычный 205" xfId="1029"/>
    <cellStyle name="Обычный 206" xfId="1030"/>
    <cellStyle name="Обычный 207" xfId="1031"/>
    <cellStyle name="Обычный 208" xfId="1032"/>
    <cellStyle name="Обычный 209" xfId="1033"/>
    <cellStyle name="Обычный 21" xfId="1034"/>
    <cellStyle name="Обычный 210" xfId="1035"/>
    <cellStyle name="Обычный 211" xfId="1036"/>
    <cellStyle name="Обычный 212" xfId="1037"/>
    <cellStyle name="Обычный 213" xfId="1038"/>
    <cellStyle name="Обычный 214" xfId="1039"/>
    <cellStyle name="Обычный 215" xfId="1040"/>
    <cellStyle name="Обычный 216" xfId="1041"/>
    <cellStyle name="Обычный 217" xfId="1042"/>
    <cellStyle name="Обычный 218" xfId="1043"/>
    <cellStyle name="Обычный 219" xfId="1044"/>
    <cellStyle name="Обычный 22" xfId="1045"/>
    <cellStyle name="Обычный 220" xfId="1046"/>
    <cellStyle name="Обычный 221" xfId="1047"/>
    <cellStyle name="Обычный 222" xfId="1048"/>
    <cellStyle name="Обычный 223" xfId="1049"/>
    <cellStyle name="Обычный 224" xfId="1050"/>
    <cellStyle name="Обычный 225" xfId="1051"/>
    <cellStyle name="Обычный 226" xfId="1052"/>
    <cellStyle name="Обычный 227" xfId="1053"/>
    <cellStyle name="Обычный 228" xfId="1054"/>
    <cellStyle name="Обычный 229" xfId="1055"/>
    <cellStyle name="Обычный 23" xfId="1056"/>
    <cellStyle name="Обычный 230" xfId="1057"/>
    <cellStyle name="Обычный 231" xfId="1058"/>
    <cellStyle name="Обычный 232" xfId="1059"/>
    <cellStyle name="Обычный 233" xfId="1060"/>
    <cellStyle name="Обычный 234" xfId="1061"/>
    <cellStyle name="Обычный 235" xfId="1062"/>
    <cellStyle name="Обычный 236" xfId="1063"/>
    <cellStyle name="Обычный 237" xfId="1064"/>
    <cellStyle name="Обычный 238" xfId="1065"/>
    <cellStyle name="Обычный 239" xfId="1066"/>
    <cellStyle name="Обычный 24" xfId="1067"/>
    <cellStyle name="Обычный 240" xfId="1068"/>
    <cellStyle name="Обычный 241" xfId="1069"/>
    <cellStyle name="Обычный 242" xfId="1070"/>
    <cellStyle name="Обычный 243" xfId="1071"/>
    <cellStyle name="Обычный 244" xfId="1072"/>
    <cellStyle name="Обычный 245" xfId="1073"/>
    <cellStyle name="Обычный 246" xfId="1074"/>
    <cellStyle name="Обычный 247" xfId="1075"/>
    <cellStyle name="Обычный 248" xfId="1076"/>
    <cellStyle name="Обычный 249" xfId="1077"/>
    <cellStyle name="Обычный 25" xfId="1078"/>
    <cellStyle name="Обычный 250" xfId="1079"/>
    <cellStyle name="Обычный 251" xfId="1080"/>
    <cellStyle name="Обычный 252" xfId="1081"/>
    <cellStyle name="Обычный 253" xfId="1082"/>
    <cellStyle name="Обычный 254" xfId="1083"/>
    <cellStyle name="Обычный 255" xfId="1084"/>
    <cellStyle name="Обычный 256" xfId="1085"/>
    <cellStyle name="Обычный 257" xfId="1086"/>
    <cellStyle name="Обычный 258" xfId="1087"/>
    <cellStyle name="Обычный 259" xfId="1088"/>
    <cellStyle name="Обычный 26" xfId="1089"/>
    <cellStyle name="Обычный 260" xfId="1090"/>
    <cellStyle name="Обычный 261" xfId="1091"/>
    <cellStyle name="Обычный 262" xfId="1092"/>
    <cellStyle name="Обычный 263" xfId="1093"/>
    <cellStyle name="Обычный 264" xfId="1094"/>
    <cellStyle name="Обычный 265" xfId="1095"/>
    <cellStyle name="Обычный 266" xfId="1096"/>
    <cellStyle name="Обычный 267" xfId="1097"/>
    <cellStyle name="Обычный 268" xfId="1098"/>
    <cellStyle name="Обычный 269" xfId="1099"/>
    <cellStyle name="Обычный 27" xfId="1100"/>
    <cellStyle name="Обычный 270" xfId="1101"/>
    <cellStyle name="Обычный 271" xfId="1102"/>
    <cellStyle name="Обычный 272" xfId="1103"/>
    <cellStyle name="Обычный 273" xfId="1104"/>
    <cellStyle name="Обычный 274" xfId="1105"/>
    <cellStyle name="Обычный 275" xfId="1106"/>
    <cellStyle name="Обычный 276" xfId="1107"/>
    <cellStyle name="Обычный 277" xfId="1108"/>
    <cellStyle name="Обычный 278" xfId="1109"/>
    <cellStyle name="Обычный 279" xfId="1110"/>
    <cellStyle name="Обычный 28" xfId="1111"/>
    <cellStyle name="Обычный 280" xfId="1112"/>
    <cellStyle name="Обычный 281" xfId="1113"/>
    <cellStyle name="Обычный 282" xfId="1114"/>
    <cellStyle name="Обычный 283" xfId="1115"/>
    <cellStyle name="Обычный 284" xfId="1116"/>
    <cellStyle name="Обычный 285" xfId="1117"/>
    <cellStyle name="Обычный 286" xfId="1118"/>
    <cellStyle name="Обычный 287" xfId="1119"/>
    <cellStyle name="Обычный 288" xfId="1120"/>
    <cellStyle name="Обычный 289" xfId="1121"/>
    <cellStyle name="Обычный 29" xfId="1122"/>
    <cellStyle name="Обычный 290" xfId="1123"/>
    <cellStyle name="Обычный 291" xfId="1124"/>
    <cellStyle name="Обычный 292" xfId="1125"/>
    <cellStyle name="Обычный 293" xfId="1126"/>
    <cellStyle name="Обычный 294" xfId="1127"/>
    <cellStyle name="Обычный 295" xfId="1128"/>
    <cellStyle name="Обычный 296" xfId="1129"/>
    <cellStyle name="Обычный 297" xfId="1130"/>
    <cellStyle name="Обычный 298" xfId="1131"/>
    <cellStyle name="Обычный 299" xfId="1132"/>
    <cellStyle name="Обычный 3" xfId="1133"/>
    <cellStyle name="Обычный 3 2" xfId="1134"/>
    <cellStyle name="Обычный 3 2 2" xfId="1135"/>
    <cellStyle name="Обычный 3 2 3" xfId="1136"/>
    <cellStyle name="Обычный 3 2 4" xfId="1137"/>
    <cellStyle name="Обычный 3 2_Заявка 19, 69, 54" xfId="1138"/>
    <cellStyle name="Обычный 3 3" xfId="1139"/>
    <cellStyle name="Обычный 3 3 2" xfId="1140"/>
    <cellStyle name="Обычный 3 3 3" xfId="1141"/>
    <cellStyle name="Обычный 3 3 4" xfId="1142"/>
    <cellStyle name="Обычный 3 3_Заявка 19, 69, 54" xfId="1143"/>
    <cellStyle name="Обычный 3 4" xfId="1144"/>
    <cellStyle name="Обычный 3 4 2" xfId="1145"/>
    <cellStyle name="Обычный 3 4 3" xfId="1146"/>
    <cellStyle name="Обычный 3 4_Егоза" xfId="1147"/>
    <cellStyle name="Обычный 3 5" xfId="1148"/>
    <cellStyle name="Обычный 3 5 2" xfId="1149"/>
    <cellStyle name="Обычный 3 5 3" xfId="1150"/>
    <cellStyle name="Обычный 3 5_Егоза" xfId="1151"/>
    <cellStyle name="Обычный 3 6" xfId="1152"/>
    <cellStyle name="Обычный 3 6 2" xfId="1153"/>
    <cellStyle name="Обычный 3 6 3" xfId="1154"/>
    <cellStyle name="Обычный 3 6_Егоза" xfId="1155"/>
    <cellStyle name="Обычный 3 7" xfId="1156"/>
    <cellStyle name="Обычный 3 7 2" xfId="1157"/>
    <cellStyle name="Обычный 3 7 3" xfId="1158"/>
    <cellStyle name="Обычный 3 7_Егоза" xfId="1159"/>
    <cellStyle name="Обычный 3 8" xfId="1160"/>
    <cellStyle name="Обычный 3 9" xfId="1161"/>
    <cellStyle name="Обычный 3_Егоза" xfId="1162"/>
    <cellStyle name="Обычный 30" xfId="1163"/>
    <cellStyle name="Обычный 300" xfId="1164"/>
    <cellStyle name="Обычный 301" xfId="1165"/>
    <cellStyle name="Обычный 302" xfId="1166"/>
    <cellStyle name="Обычный 303" xfId="1167"/>
    <cellStyle name="Обычный 304" xfId="1168"/>
    <cellStyle name="Обычный 305" xfId="1169"/>
    <cellStyle name="Обычный 306" xfId="1170"/>
    <cellStyle name="Обычный 307" xfId="1171"/>
    <cellStyle name="Обычный 308" xfId="1172"/>
    <cellStyle name="Обычный 309" xfId="1173"/>
    <cellStyle name="Обычный 31" xfId="1174"/>
    <cellStyle name="Обычный 310" xfId="1175"/>
    <cellStyle name="Обычный 311" xfId="1176"/>
    <cellStyle name="Обычный 312" xfId="1177"/>
    <cellStyle name="Обычный 313" xfId="1178"/>
    <cellStyle name="Обычный 314" xfId="1179"/>
    <cellStyle name="Обычный 315" xfId="1180"/>
    <cellStyle name="Обычный 316" xfId="1181"/>
    <cellStyle name="Обычный 317" xfId="1182"/>
    <cellStyle name="Обычный 318" xfId="1183"/>
    <cellStyle name="Обычный 319" xfId="1184"/>
    <cellStyle name="Обычный 32" xfId="1185"/>
    <cellStyle name="Обычный 320" xfId="1186"/>
    <cellStyle name="Обычный 321" xfId="1187"/>
    <cellStyle name="Обычный 322" xfId="1188"/>
    <cellStyle name="Обычный 323" xfId="1189"/>
    <cellStyle name="Обычный 324" xfId="1190"/>
    <cellStyle name="Обычный 325" xfId="1191"/>
    <cellStyle name="Обычный 326" xfId="1192"/>
    <cellStyle name="Обычный 327" xfId="1193"/>
    <cellStyle name="Обычный 328" xfId="1194"/>
    <cellStyle name="Обычный 329" xfId="1195"/>
    <cellStyle name="Обычный 33" xfId="1196"/>
    <cellStyle name="Обычный 330" xfId="1197"/>
    <cellStyle name="Обычный 331" xfId="1198"/>
    <cellStyle name="Обычный 332" xfId="1199"/>
    <cellStyle name="Обычный 333" xfId="1200"/>
    <cellStyle name="Обычный 334" xfId="1201"/>
    <cellStyle name="Обычный 335" xfId="1202"/>
    <cellStyle name="Обычный 336" xfId="1203"/>
    <cellStyle name="Обычный 337" xfId="1204"/>
    <cellStyle name="Обычный 338" xfId="1205"/>
    <cellStyle name="Обычный 339" xfId="1206"/>
    <cellStyle name="Обычный 34" xfId="1207"/>
    <cellStyle name="Обычный 340" xfId="1208"/>
    <cellStyle name="Обычный 341" xfId="1209"/>
    <cellStyle name="Обычный 342" xfId="1210"/>
    <cellStyle name="Обычный 343" xfId="1211"/>
    <cellStyle name="Обычный 344" xfId="1212"/>
    <cellStyle name="Обычный 345" xfId="1213"/>
    <cellStyle name="Обычный 346" xfId="1214"/>
    <cellStyle name="Обычный 347" xfId="1215"/>
    <cellStyle name="Обычный 348" xfId="1216"/>
    <cellStyle name="Обычный 349" xfId="1217"/>
    <cellStyle name="Обычный 35" xfId="1218"/>
    <cellStyle name="Обычный 350" xfId="1219"/>
    <cellStyle name="Обычный 351" xfId="1220"/>
    <cellStyle name="Обычный 352" xfId="1221"/>
    <cellStyle name="Обычный 353" xfId="1222"/>
    <cellStyle name="Обычный 354" xfId="1223"/>
    <cellStyle name="Обычный 355" xfId="1224"/>
    <cellStyle name="Обычный 356" xfId="1225"/>
    <cellStyle name="Обычный 357" xfId="1226"/>
    <cellStyle name="Обычный 358" xfId="1227"/>
    <cellStyle name="Обычный 359" xfId="1228"/>
    <cellStyle name="Обычный 36" xfId="1229"/>
    <cellStyle name="Обычный 360" xfId="1230"/>
    <cellStyle name="Обычный 361" xfId="1231"/>
    <cellStyle name="Обычный 362" xfId="1232"/>
    <cellStyle name="Обычный 363" xfId="1233"/>
    <cellStyle name="Обычный 364" xfId="1234"/>
    <cellStyle name="Обычный 365" xfId="1235"/>
    <cellStyle name="Обычный 366" xfId="1236"/>
    <cellStyle name="Обычный 367" xfId="1237"/>
    <cellStyle name="Обычный 368" xfId="1238"/>
    <cellStyle name="Обычный 369" xfId="1239"/>
    <cellStyle name="Обычный 37" xfId="1240"/>
    <cellStyle name="Обычный 370" xfId="1241"/>
    <cellStyle name="Обычный 371" xfId="1242"/>
    <cellStyle name="Обычный 372" xfId="1243"/>
    <cellStyle name="Обычный 373" xfId="1244"/>
    <cellStyle name="Обычный 374" xfId="1245"/>
    <cellStyle name="Обычный 375" xfId="1246"/>
    <cellStyle name="Обычный 376" xfId="1247"/>
    <cellStyle name="Обычный 377" xfId="1248"/>
    <cellStyle name="Обычный 378" xfId="1249"/>
    <cellStyle name="Обычный 379" xfId="1250"/>
    <cellStyle name="Обычный 38" xfId="1251"/>
    <cellStyle name="Обычный 380" xfId="1252"/>
    <cellStyle name="Обычный 381" xfId="1253"/>
    <cellStyle name="Обычный 382" xfId="1254"/>
    <cellStyle name="Обычный 383" xfId="1255"/>
    <cellStyle name="Обычный 384" xfId="1256"/>
    <cellStyle name="Обычный 385" xfId="1257"/>
    <cellStyle name="Обычный 386" xfId="1258"/>
    <cellStyle name="Обычный 387" xfId="1259"/>
    <cellStyle name="Обычный 388" xfId="1260"/>
    <cellStyle name="Обычный 389" xfId="1261"/>
    <cellStyle name="Обычный 39" xfId="1262"/>
    <cellStyle name="Обычный 390" xfId="1263"/>
    <cellStyle name="Обычный 391" xfId="1264"/>
    <cellStyle name="Обычный 392" xfId="1265"/>
    <cellStyle name="Обычный 393" xfId="1266"/>
    <cellStyle name="Обычный 394" xfId="1267"/>
    <cellStyle name="Обычный 395" xfId="1268"/>
    <cellStyle name="Обычный 396" xfId="1269"/>
    <cellStyle name="Обычный 397" xfId="1270"/>
    <cellStyle name="Обычный 398" xfId="1271"/>
    <cellStyle name="Обычный 399" xfId="1272"/>
    <cellStyle name="Обычный 4" xfId="1273"/>
    <cellStyle name="Обычный 4 2" xfId="1274"/>
    <cellStyle name="Обычный 4 3" xfId="1275"/>
    <cellStyle name="Обычный 4 3 2" xfId="1276"/>
    <cellStyle name="Обычный 4 4" xfId="1277"/>
    <cellStyle name="Обычный 40" xfId="1278"/>
    <cellStyle name="Обычный 400" xfId="1279"/>
    <cellStyle name="Обычный 401" xfId="1280"/>
    <cellStyle name="Обычный 402" xfId="1281"/>
    <cellStyle name="Обычный 403" xfId="1282"/>
    <cellStyle name="Обычный 404" xfId="1283"/>
    <cellStyle name="Обычный 405" xfId="1284"/>
    <cellStyle name="Обычный 406" xfId="1285"/>
    <cellStyle name="Обычный 407" xfId="1286"/>
    <cellStyle name="Обычный 408" xfId="1287"/>
    <cellStyle name="Обычный 409" xfId="1288"/>
    <cellStyle name="Обычный 41" xfId="1289"/>
    <cellStyle name="Обычный 410" xfId="1290"/>
    <cellStyle name="Обычный 411" xfId="1291"/>
    <cellStyle name="Обычный 412" xfId="1292"/>
    <cellStyle name="Обычный 413" xfId="1293"/>
    <cellStyle name="Обычный 414" xfId="1294"/>
    <cellStyle name="Обычный 415" xfId="1295"/>
    <cellStyle name="Обычный 416" xfId="1296"/>
    <cellStyle name="Обычный 417" xfId="1297"/>
    <cellStyle name="Обычный 418" xfId="1298"/>
    <cellStyle name="Обычный 419" xfId="1299"/>
    <cellStyle name="Обычный 42" xfId="1300"/>
    <cellStyle name="Обычный 420" xfId="1301"/>
    <cellStyle name="Обычный 421" xfId="1302"/>
    <cellStyle name="Обычный 422" xfId="1303"/>
    <cellStyle name="Обычный 423" xfId="1304"/>
    <cellStyle name="Обычный 424" xfId="1305"/>
    <cellStyle name="Обычный 425" xfId="1306"/>
    <cellStyle name="Обычный 426" xfId="1307"/>
    <cellStyle name="Обычный 427" xfId="1308"/>
    <cellStyle name="Обычный 428" xfId="1309"/>
    <cellStyle name="Обычный 429" xfId="1310"/>
    <cellStyle name="Обычный 43" xfId="1311"/>
    <cellStyle name="Обычный 430" xfId="1312"/>
    <cellStyle name="Обычный 431" xfId="1313"/>
    <cellStyle name="Обычный 432" xfId="1314"/>
    <cellStyle name="Обычный 433" xfId="1315"/>
    <cellStyle name="Обычный 434" xfId="1316"/>
    <cellStyle name="Обычный 435" xfId="1317"/>
    <cellStyle name="Обычный 436" xfId="1318"/>
    <cellStyle name="Обычный 437" xfId="1319"/>
    <cellStyle name="Обычный 438" xfId="1320"/>
    <cellStyle name="Обычный 439" xfId="1321"/>
    <cellStyle name="Обычный 44" xfId="1322"/>
    <cellStyle name="Обычный 440" xfId="1323"/>
    <cellStyle name="Обычный 441" xfId="1324"/>
    <cellStyle name="Обычный 442" xfId="1325"/>
    <cellStyle name="Обычный 443" xfId="1326"/>
    <cellStyle name="Обычный 444" xfId="1327"/>
    <cellStyle name="Обычный 445" xfId="1328"/>
    <cellStyle name="Обычный 446" xfId="1329"/>
    <cellStyle name="Обычный 447" xfId="1330"/>
    <cellStyle name="Обычный 448" xfId="1331"/>
    <cellStyle name="Обычный 449" xfId="1332"/>
    <cellStyle name="Обычный 45" xfId="1333"/>
    <cellStyle name="Обычный 450" xfId="1334"/>
    <cellStyle name="Обычный 451" xfId="1335"/>
    <cellStyle name="Обычный 452" xfId="1336"/>
    <cellStyle name="Обычный 453" xfId="1337"/>
    <cellStyle name="Обычный 454" xfId="1338"/>
    <cellStyle name="Обычный 455" xfId="1339"/>
    <cellStyle name="Обычный 456" xfId="1340"/>
    <cellStyle name="Обычный 457" xfId="1341"/>
    <cellStyle name="Обычный 458" xfId="1342"/>
    <cellStyle name="Обычный 459" xfId="1343"/>
    <cellStyle name="Обычный 46" xfId="1344"/>
    <cellStyle name="Обычный 460" xfId="1345"/>
    <cellStyle name="Обычный 461" xfId="1346"/>
    <cellStyle name="Обычный 462" xfId="1347"/>
    <cellStyle name="Обычный 463" xfId="1348"/>
    <cellStyle name="Обычный 464" xfId="1349"/>
    <cellStyle name="Обычный 465" xfId="1350"/>
    <cellStyle name="Обычный 466" xfId="1351"/>
    <cellStyle name="Обычный 467" xfId="1352"/>
    <cellStyle name="Обычный 468" xfId="1353"/>
    <cellStyle name="Обычный 469" xfId="1354"/>
    <cellStyle name="Обычный 47" xfId="1355"/>
    <cellStyle name="Обычный 470" xfId="1356"/>
    <cellStyle name="Обычный 471" xfId="1357"/>
    <cellStyle name="Обычный 472" xfId="1358"/>
    <cellStyle name="Обычный 473" xfId="1359"/>
    <cellStyle name="Обычный 474" xfId="1360"/>
    <cellStyle name="Обычный 475" xfId="1361"/>
    <cellStyle name="Обычный 476" xfId="1362"/>
    <cellStyle name="Обычный 477" xfId="1363"/>
    <cellStyle name="Обычный 478" xfId="1364"/>
    <cellStyle name="Обычный 479" xfId="1365"/>
    <cellStyle name="Обычный 48" xfId="1366"/>
    <cellStyle name="Обычный 480" xfId="1367"/>
    <cellStyle name="Обычный 481" xfId="1368"/>
    <cellStyle name="Обычный 482" xfId="1369"/>
    <cellStyle name="Обычный 483" xfId="1370"/>
    <cellStyle name="Обычный 484" xfId="1371"/>
    <cellStyle name="Обычный 485" xfId="1372"/>
    <cellStyle name="Обычный 486" xfId="1373"/>
    <cellStyle name="Обычный 487" xfId="1374"/>
    <cellStyle name="Обычный 488" xfId="1375"/>
    <cellStyle name="Обычный 489" xfId="1376"/>
    <cellStyle name="Обычный 49" xfId="1377"/>
    <cellStyle name="Обычный 490" xfId="1378"/>
    <cellStyle name="Обычный 491" xfId="1379"/>
    <cellStyle name="Обычный 492" xfId="1380"/>
    <cellStyle name="Обычный 493" xfId="1381"/>
    <cellStyle name="Обычный 494" xfId="1382"/>
    <cellStyle name="Обычный 495" xfId="1383"/>
    <cellStyle name="Обычный 496" xfId="1571"/>
    <cellStyle name="Обычный 5" xfId="1384"/>
    <cellStyle name="Обычный 50" xfId="1385"/>
    <cellStyle name="Обычный 51" xfId="1386"/>
    <cellStyle name="Обычный 52" xfId="1387"/>
    <cellStyle name="Обычный 53" xfId="1388"/>
    <cellStyle name="Обычный 54" xfId="1389"/>
    <cellStyle name="Обычный 55" xfId="1390"/>
    <cellStyle name="Обычный 56" xfId="1391"/>
    <cellStyle name="Обычный 57" xfId="1392"/>
    <cellStyle name="Обычный 58" xfId="1393"/>
    <cellStyle name="Обычный 59" xfId="1394"/>
    <cellStyle name="Обычный 6" xfId="1395"/>
    <cellStyle name="Обычный 6 2" xfId="1396"/>
    <cellStyle name="Обычный 6 3" xfId="1397"/>
    <cellStyle name="Обычный 6 4" xfId="1398"/>
    <cellStyle name="Обычный 6 5" xfId="1399"/>
    <cellStyle name="Обычный 6 6" xfId="1400"/>
    <cellStyle name="Обычный 6_Баграс 2" xfId="1401"/>
    <cellStyle name="Обычный 60" xfId="1402"/>
    <cellStyle name="Обычный 61" xfId="1403"/>
    <cellStyle name="Обычный 62" xfId="1404"/>
    <cellStyle name="Обычный 63" xfId="1405"/>
    <cellStyle name="Обычный 64" xfId="1406"/>
    <cellStyle name="Обычный 65" xfId="1407"/>
    <cellStyle name="Обычный 66" xfId="1408"/>
    <cellStyle name="Обычный 67" xfId="1409"/>
    <cellStyle name="Обычный 68" xfId="1410"/>
    <cellStyle name="Обычный 69" xfId="1411"/>
    <cellStyle name="Обычный 7" xfId="1412"/>
    <cellStyle name="Обычный 70" xfId="1413"/>
    <cellStyle name="Обычный 71" xfId="1414"/>
    <cellStyle name="Обычный 72" xfId="1415"/>
    <cellStyle name="Обычный 73" xfId="1416"/>
    <cellStyle name="Обычный 74" xfId="1417"/>
    <cellStyle name="Обычный 75" xfId="1418"/>
    <cellStyle name="Обычный 76" xfId="1419"/>
    <cellStyle name="Обычный 77" xfId="1420"/>
    <cellStyle name="Обычный 78" xfId="1421"/>
    <cellStyle name="Обычный 79" xfId="1422"/>
    <cellStyle name="Обычный 8" xfId="1423"/>
    <cellStyle name="Обычный 80" xfId="1424"/>
    <cellStyle name="Обычный 81" xfId="1425"/>
    <cellStyle name="Обычный 82" xfId="1426"/>
    <cellStyle name="Обычный 83" xfId="1427"/>
    <cellStyle name="Обычный 84" xfId="1428"/>
    <cellStyle name="Обычный 85" xfId="1429"/>
    <cellStyle name="Обычный 86" xfId="1430"/>
    <cellStyle name="Обычный 87" xfId="1431"/>
    <cellStyle name="Обычный 88" xfId="1432"/>
    <cellStyle name="Обычный 89" xfId="1433"/>
    <cellStyle name="Обычный 9" xfId="1434"/>
    <cellStyle name="Обычный 9 2" xfId="1435"/>
    <cellStyle name="Обычный 9 3" xfId="1436"/>
    <cellStyle name="Обычный 9 4" xfId="1437"/>
    <cellStyle name="Обычный 9 5" xfId="1438"/>
    <cellStyle name="Обычный 9 6" xfId="1439"/>
    <cellStyle name="Обычный 9_Баграс 2" xfId="1440"/>
    <cellStyle name="Обычный 90" xfId="1441"/>
    <cellStyle name="Обычный 91" xfId="1442"/>
    <cellStyle name="Обычный 92" xfId="1443"/>
    <cellStyle name="Обычный 93" xfId="1444"/>
    <cellStyle name="Обычный 94" xfId="1445"/>
    <cellStyle name="Обычный 95" xfId="1446"/>
    <cellStyle name="Обычный 96" xfId="1447"/>
    <cellStyle name="Обычный 97" xfId="1448"/>
    <cellStyle name="Обычный 98" xfId="1449"/>
    <cellStyle name="Обычный 99" xfId="1450"/>
    <cellStyle name="Обычный_KS_ZRHG_рцк" xfId="1574"/>
    <cellStyle name="Обычный_SSR5086" xfId="1575"/>
    <cellStyle name="Обычный_Прилож.№1,2,3" xfId="1576"/>
    <cellStyle name="Обычный_Приложение 4" xfId="1580"/>
    <cellStyle name="Обычный_Расчет стоимости услуг ТЭР" xfId="1573"/>
    <cellStyle name="Обычный_рцк" xfId="1572"/>
    <cellStyle name="Обычный_РЦК2" xfId="1577"/>
    <cellStyle name="Параметр" xfId="1451"/>
    <cellStyle name="ПеременныеСметы" xfId="1452"/>
    <cellStyle name="Плохой 2" xfId="1453"/>
    <cellStyle name="Плохой 2 2" xfId="1454"/>
    <cellStyle name="Плохой 2 3" xfId="1455"/>
    <cellStyle name="Плохой 2 4" xfId="1456"/>
    <cellStyle name="Плохой 2 5" xfId="1457"/>
    <cellStyle name="Плохой 2 6" xfId="1458"/>
    <cellStyle name="Плохой 3" xfId="1459"/>
    <cellStyle name="Плохой 4" xfId="1460"/>
    <cellStyle name="Плохой 5" xfId="1461"/>
    <cellStyle name="Плохой 6" xfId="1462"/>
    <cellStyle name="Плохой 7" xfId="1463"/>
    <cellStyle name="ПодПодраздел" xfId="1464"/>
    <cellStyle name="Подраздел" xfId="1465"/>
    <cellStyle name="Пояснение 2" xfId="1466"/>
    <cellStyle name="Пояснение 2 2" xfId="1467"/>
    <cellStyle name="Пояснение 2 3" xfId="1468"/>
    <cellStyle name="Пояснение 2 4" xfId="1469"/>
    <cellStyle name="Пояснение 2 5" xfId="1470"/>
    <cellStyle name="Пояснение 2 6" xfId="1471"/>
    <cellStyle name="Пояснение 3" xfId="1472"/>
    <cellStyle name="Пояснение 4" xfId="1473"/>
    <cellStyle name="Пояснение 5" xfId="1474"/>
    <cellStyle name="Пояснение 6" xfId="1475"/>
    <cellStyle name="Пояснение 7" xfId="1476"/>
    <cellStyle name="Примечание 2" xfId="1477"/>
    <cellStyle name="Примечание 2 2" xfId="1478"/>
    <cellStyle name="Примечание 2 3" xfId="1479"/>
    <cellStyle name="Примечание 2 4" xfId="1480"/>
    <cellStyle name="Примечание 2 5" xfId="1481"/>
    <cellStyle name="Примечание 2 6" xfId="1482"/>
    <cellStyle name="Примечание 2_индекс ПРБ 19 тайл" xfId="1483"/>
    <cellStyle name="Примечание 3" xfId="1484"/>
    <cellStyle name="Примечание 4" xfId="1485"/>
    <cellStyle name="Примечание 5" xfId="1486"/>
    <cellStyle name="Примечание 6" xfId="1487"/>
    <cellStyle name="Примечание 7" xfId="1488"/>
    <cellStyle name="Процент_PRG (2)" xfId="1489"/>
    <cellStyle name="Процентный 2" xfId="1490"/>
    <cellStyle name="Процентный 3" xfId="1491"/>
    <cellStyle name="Процентный 3 2" xfId="1578"/>
    <cellStyle name="Раздел" xfId="1492"/>
    <cellStyle name="РесСмета" xfId="1493"/>
    <cellStyle name="СводВедРес" xfId="1494"/>
    <cellStyle name="СводВедРес 2" xfId="1495"/>
    <cellStyle name="СводкаСтоимРаб" xfId="1496"/>
    <cellStyle name="СводРасч" xfId="1497"/>
    <cellStyle name="СводРасч 2" xfId="1498"/>
    <cellStyle name="Связанная ячейка 2" xfId="1499"/>
    <cellStyle name="Связанная ячейка 2 2" xfId="1500"/>
    <cellStyle name="Связанная ячейка 2 3" xfId="1501"/>
    <cellStyle name="Связанная ячейка 2 4" xfId="1502"/>
    <cellStyle name="Связанная ячейка 2 5" xfId="1503"/>
    <cellStyle name="Связанная ячейка 2 6" xfId="1504"/>
    <cellStyle name="Связанная ячейка 2_индекс ПРБ 19 тайл" xfId="1505"/>
    <cellStyle name="Связанная ячейка 3" xfId="1506"/>
    <cellStyle name="Связанная ячейка 4" xfId="1507"/>
    <cellStyle name="Связанная ячейка 5" xfId="1508"/>
    <cellStyle name="Связанная ячейка 6" xfId="1509"/>
    <cellStyle name="Связанная ячейка 7" xfId="1510"/>
    <cellStyle name="Список ресурсов" xfId="1511"/>
    <cellStyle name="Стиль 1" xfId="1512"/>
    <cellStyle name="Стиль 1 2" xfId="1513"/>
    <cellStyle name="Стиль 1 3" xfId="1514"/>
    <cellStyle name="Стиль 1 4" xfId="1515"/>
    <cellStyle name="Стиль 1 5" xfId="1516"/>
    <cellStyle name="Стиль 1 6" xfId="1517"/>
    <cellStyle name="Стиль 1 7" xfId="1518"/>
    <cellStyle name="Стиль 1_1310.1.17  БКНС-1 Тайл.м.м" xfId="1519"/>
    <cellStyle name="Стиль_названий" xfId="1520"/>
    <cellStyle name="Строка нечётная" xfId="1521"/>
    <cellStyle name="Строка чётная" xfId="1522"/>
    <cellStyle name="ТЕКСТ" xfId="1523"/>
    <cellStyle name="Текст предупреждения 2" xfId="1524"/>
    <cellStyle name="Текст предупреждения 2 2" xfId="1525"/>
    <cellStyle name="Текст предупреждения 2 3" xfId="1526"/>
    <cellStyle name="Текст предупреждения 2 4" xfId="1527"/>
    <cellStyle name="Текст предупреждения 2 5" xfId="1528"/>
    <cellStyle name="Текст предупреждения 2 6" xfId="1529"/>
    <cellStyle name="Текст предупреждения 3" xfId="1530"/>
    <cellStyle name="Текст предупреждения 4" xfId="1531"/>
    <cellStyle name="Текст предупреждения 5" xfId="1532"/>
    <cellStyle name="Текст предупреждения 6" xfId="1533"/>
    <cellStyle name="Текст предупреждения 7" xfId="1534"/>
    <cellStyle name="Титул" xfId="1535"/>
    <cellStyle name="Тысячи [0]_ прил.2,4" xfId="1536"/>
    <cellStyle name="Тысячи_ прил.2,4" xfId="1537"/>
    <cellStyle name="Финансовый 2" xfId="1538"/>
    <cellStyle name="Финансовый 2 2" xfId="1539"/>
    <cellStyle name="Финансовый 2 3" xfId="1540"/>
    <cellStyle name="Финансовый 2 4" xfId="1541"/>
    <cellStyle name="Финансовый 2 5" xfId="1542"/>
    <cellStyle name="Финансовый 2 6" xfId="1543"/>
    <cellStyle name="Финансовый 2 7" xfId="1544"/>
    <cellStyle name="Финансовый 3" xfId="1545"/>
    <cellStyle name="Финансовый 4" xfId="1546"/>
    <cellStyle name="Финансовый 4 2" xfId="1547"/>
    <cellStyle name="Финансовый 4 3" xfId="1548"/>
    <cellStyle name="Финансовый 4 4" xfId="1549"/>
    <cellStyle name="Финансовый 4 5" xfId="1550"/>
    <cellStyle name="Финансовый 4 6" xfId="1551"/>
    <cellStyle name="Финансовый 5" xfId="1552"/>
    <cellStyle name="Формула" xfId="1553"/>
    <cellStyle name="Хвост" xfId="1554"/>
    <cellStyle name="Хороший 2" xfId="1555"/>
    <cellStyle name="Хороший 2 2" xfId="1556"/>
    <cellStyle name="Хороший 2 3" xfId="1557"/>
    <cellStyle name="Хороший 2 4" xfId="1558"/>
    <cellStyle name="Хороший 2 5" xfId="1559"/>
    <cellStyle name="Хороший 2 6" xfId="1560"/>
    <cellStyle name="Хороший 3" xfId="1561"/>
    <cellStyle name="Хороший 4" xfId="1562"/>
    <cellStyle name="Хороший 5" xfId="1563"/>
    <cellStyle name="Хороший 6" xfId="1564"/>
    <cellStyle name="Хороший 7" xfId="1565"/>
    <cellStyle name="Цена" xfId="1566"/>
    <cellStyle name="Ценник" xfId="1567"/>
    <cellStyle name="Ценник 2" xfId="1568"/>
    <cellStyle name="Џђћ–…ќ’ќ›‰" xfId="1569"/>
    <cellStyle name="Экспертиза" xfId="1570"/>
  </cellStyles>
  <dxfs count="0"/>
  <tableStyles count="0" defaultTableStyle="TableStyleMedium2" defaultPivotStyle="PivotStyleLight16"/>
  <colors>
    <mruColors>
      <color rgb="FF0E9A4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gushNP/Desktop/&#1044;&#1080;&#1088;&#1077;&#1082;&#1090;&#1091;&#1084;/&#1060;8%20&#1089;%2001.12.15&#1075;/&#1051;&#1054;&#1058;&#1067;!/1306/2015%20&#1075;/1306.1.179%20&#1050;&#1091;&#1089;&#1090;%2017%20&#1054;&#1089;&#1090;&#1088;&#1086;&#1074;&#1085;&#1086;&#1077;%20++%20&#1054;&#1058;&#1050;&#1056;&#1067;&#1058;&#1040;&#1071;/&#1056;&#1072;&#1089;&#1095;&#1077;&#1090;%20&#1050;&#1091;&#1089;&#1090;%201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gushNP/Desktop/&#1044;&#1080;&#1088;&#1077;&#1082;&#1090;&#1091;&#1084;/&#1060;8%20&#1089;%2001.12.15&#1075;/&#1060;&#1086;&#1088;&#1084;&#1072;%208.1%20&#1050;&#1091;&#1089;&#1090;%2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Приложение №1 к Форме 8.1"/>
      <sheetName val="Прилодение №2 к Форме 8.1"/>
      <sheetName val="Приложение №3 к форме 8.1"/>
      <sheetName val="Приложение №5 к форме 8.1"/>
      <sheetName val="Оборудова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4">
          <cell r="G34">
            <v>0</v>
          </cell>
          <cell r="J34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Пр№5 к форме 8.1"/>
      <sheetName val="Пр №3 к форме 8.1"/>
      <sheetName val="оборудование"/>
    </sheetNames>
    <sheetDataSet>
      <sheetData sheetId="0" refreshError="1"/>
      <sheetData sheetId="1" refreshError="1"/>
      <sheetData sheetId="2">
        <row r="75">
          <cell r="G75">
            <v>0</v>
          </cell>
          <cell r="J75">
            <v>0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53"/>
  <sheetViews>
    <sheetView tabSelected="1" view="pageBreakPreview" zoomScale="90" zoomScaleNormal="70" zoomScaleSheetLayoutView="90" workbookViewId="0">
      <selection sqref="A1:V1"/>
    </sheetView>
  </sheetViews>
  <sheetFormatPr defaultColWidth="8.85546875" defaultRowHeight="12.75" x14ac:dyDescent="0.2"/>
  <cols>
    <col min="1" max="1" width="12" style="1" customWidth="1"/>
    <col min="2" max="2" width="49" style="1" customWidth="1"/>
    <col min="3" max="3" width="10.5703125" style="1" customWidth="1"/>
    <col min="4" max="4" width="10.28515625" style="1" customWidth="1"/>
    <col min="5" max="5" width="9.5703125" style="1" customWidth="1"/>
    <col min="6" max="6" width="12.7109375" style="1" customWidth="1"/>
    <col min="7" max="7" width="11.7109375" style="1" customWidth="1"/>
    <col min="8" max="8" width="11.28515625" style="1" customWidth="1"/>
    <col min="9" max="9" width="10.85546875" style="1" customWidth="1"/>
    <col min="10" max="10" width="11.28515625" style="1" customWidth="1"/>
    <col min="11" max="11" width="12.42578125" style="1" customWidth="1"/>
    <col min="12" max="12" width="10" style="1" customWidth="1"/>
    <col min="13" max="13" width="12.42578125" style="1" customWidth="1"/>
    <col min="14" max="14" width="12.140625" style="154" customWidth="1"/>
    <col min="15" max="15" width="11.28515625" style="154" customWidth="1"/>
    <col min="16" max="16" width="12.140625" style="154" customWidth="1"/>
    <col min="17" max="17" width="11.28515625" style="154" customWidth="1"/>
    <col min="18" max="18" width="11.140625" style="154" customWidth="1"/>
    <col min="19" max="19" width="13" style="154" customWidth="1"/>
    <col min="20" max="20" width="10.5703125" style="1" customWidth="1"/>
    <col min="21" max="21" width="10.7109375" style="154" customWidth="1"/>
    <col min="22" max="22" width="11.28515625" style="1" customWidth="1"/>
    <col min="23" max="23" width="12.42578125" style="1" customWidth="1"/>
    <col min="24" max="24" width="17.85546875" style="1" customWidth="1"/>
    <col min="25" max="25" width="10.140625" style="1" bestFit="1" customWidth="1"/>
    <col min="26" max="16384" width="8.85546875" style="4"/>
  </cols>
  <sheetData>
    <row r="1" spans="1:25" ht="15" customHeight="1" x14ac:dyDescent="0.2">
      <c r="A1" s="484" t="s">
        <v>11</v>
      </c>
      <c r="B1" s="484"/>
      <c r="C1" s="484"/>
      <c r="D1" s="484"/>
      <c r="E1" s="484"/>
      <c r="F1" s="484"/>
      <c r="G1" s="484"/>
      <c r="H1" s="484"/>
      <c r="I1" s="484"/>
      <c r="J1" s="484"/>
      <c r="K1" s="484"/>
      <c r="L1" s="484"/>
      <c r="M1" s="484"/>
      <c r="N1" s="484"/>
      <c r="O1" s="484"/>
      <c r="P1" s="484"/>
      <c r="Q1" s="484"/>
      <c r="R1" s="484"/>
      <c r="S1" s="484"/>
      <c r="T1" s="484"/>
      <c r="U1" s="484"/>
      <c r="V1" s="484"/>
      <c r="W1" s="3" t="s">
        <v>123</v>
      </c>
    </row>
    <row r="2" spans="1:25" s="7" customFormat="1" x14ac:dyDescent="0.2">
      <c r="A2" s="5" t="s">
        <v>12</v>
      </c>
      <c r="B2" s="6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6"/>
    </row>
    <row r="3" spans="1:25" s="7" customFormat="1" x14ac:dyDescent="0.2">
      <c r="A3" s="5" t="s">
        <v>13</v>
      </c>
      <c r="B3" s="6"/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10"/>
      <c r="Y3" s="6"/>
    </row>
    <row r="4" spans="1:25" s="7" customFormat="1" x14ac:dyDescent="0.2">
      <c r="A4" s="5" t="s">
        <v>14</v>
      </c>
      <c r="B4" s="6"/>
      <c r="C4" s="1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6"/>
    </row>
    <row r="5" spans="1:25" s="7" customFormat="1" ht="13.5" thickBot="1" x14ac:dyDescent="0.25">
      <c r="A5" s="6"/>
      <c r="B5" s="5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6"/>
    </row>
    <row r="6" spans="1:25" s="7" customFormat="1" ht="13.5" thickBot="1" x14ac:dyDescent="0.25">
      <c r="A6" s="376" t="s">
        <v>15</v>
      </c>
      <c r="B6" s="376" t="s">
        <v>16</v>
      </c>
      <c r="C6" s="379" t="s">
        <v>17</v>
      </c>
      <c r="D6" s="380"/>
      <c r="E6" s="380"/>
      <c r="F6" s="380"/>
      <c r="G6" s="380"/>
      <c r="H6" s="380"/>
      <c r="I6" s="380"/>
      <c r="J6" s="380"/>
      <c r="K6" s="380"/>
      <c r="L6" s="381"/>
      <c r="M6" s="382" t="s">
        <v>18</v>
      </c>
      <c r="N6" s="383"/>
      <c r="O6" s="383"/>
      <c r="P6" s="383"/>
      <c r="Q6" s="383"/>
      <c r="R6" s="383"/>
      <c r="S6" s="383"/>
      <c r="T6" s="383"/>
      <c r="U6" s="383"/>
      <c r="V6" s="383"/>
      <c r="W6" s="384"/>
      <c r="X6" s="6"/>
    </row>
    <row r="7" spans="1:25" s="7" customFormat="1" x14ac:dyDescent="0.2">
      <c r="A7" s="377"/>
      <c r="B7" s="377"/>
      <c r="C7" s="385" t="s">
        <v>19</v>
      </c>
      <c r="D7" s="388" t="s">
        <v>20</v>
      </c>
      <c r="E7" s="389"/>
      <c r="F7" s="389"/>
      <c r="G7" s="389"/>
      <c r="H7" s="389"/>
      <c r="I7" s="389"/>
      <c r="J7" s="389"/>
      <c r="K7" s="390" t="s">
        <v>21</v>
      </c>
      <c r="L7" s="393" t="s">
        <v>22</v>
      </c>
      <c r="M7" s="396" t="s">
        <v>23</v>
      </c>
      <c r="N7" s="398" t="s">
        <v>20</v>
      </c>
      <c r="O7" s="399"/>
      <c r="P7" s="399"/>
      <c r="Q7" s="400"/>
      <c r="R7" s="401" t="s">
        <v>24</v>
      </c>
      <c r="S7" s="403" t="s">
        <v>25</v>
      </c>
      <c r="T7" s="403" t="s">
        <v>26</v>
      </c>
      <c r="U7" s="403" t="s">
        <v>9</v>
      </c>
      <c r="V7" s="405" t="s">
        <v>10</v>
      </c>
      <c r="W7" s="374" t="s">
        <v>8</v>
      </c>
      <c r="X7" s="6"/>
    </row>
    <row r="8" spans="1:25" s="7" customFormat="1" x14ac:dyDescent="0.2">
      <c r="A8" s="377"/>
      <c r="B8" s="377"/>
      <c r="C8" s="386"/>
      <c r="D8" s="422" t="s">
        <v>27</v>
      </c>
      <c r="E8" s="409" t="s">
        <v>28</v>
      </c>
      <c r="F8" s="409" t="s">
        <v>29</v>
      </c>
      <c r="G8" s="409" t="s">
        <v>1</v>
      </c>
      <c r="H8" s="409" t="s">
        <v>30</v>
      </c>
      <c r="I8" s="409" t="s">
        <v>9</v>
      </c>
      <c r="J8" s="409" t="s">
        <v>10</v>
      </c>
      <c r="K8" s="391"/>
      <c r="L8" s="394"/>
      <c r="M8" s="397"/>
      <c r="N8" s="411" t="s">
        <v>31</v>
      </c>
      <c r="O8" s="412"/>
      <c r="P8" s="412" t="s">
        <v>32</v>
      </c>
      <c r="Q8" s="413"/>
      <c r="R8" s="402"/>
      <c r="S8" s="404"/>
      <c r="T8" s="404"/>
      <c r="U8" s="404"/>
      <c r="V8" s="406"/>
      <c r="W8" s="375"/>
      <c r="X8" s="6"/>
    </row>
    <row r="9" spans="1:25" s="7" customFormat="1" ht="51.75" thickBot="1" x14ac:dyDescent="0.25">
      <c r="A9" s="378"/>
      <c r="B9" s="378"/>
      <c r="C9" s="387"/>
      <c r="D9" s="423"/>
      <c r="E9" s="410"/>
      <c r="F9" s="410"/>
      <c r="G9" s="410"/>
      <c r="H9" s="410"/>
      <c r="I9" s="410"/>
      <c r="J9" s="410"/>
      <c r="K9" s="392"/>
      <c r="L9" s="395"/>
      <c r="M9" s="397"/>
      <c r="N9" s="12" t="s">
        <v>33</v>
      </c>
      <c r="O9" s="13" t="s">
        <v>34</v>
      </c>
      <c r="P9" s="13" t="s">
        <v>33</v>
      </c>
      <c r="Q9" s="14" t="s">
        <v>34</v>
      </c>
      <c r="R9" s="402"/>
      <c r="S9" s="404"/>
      <c r="T9" s="404"/>
      <c r="U9" s="404"/>
      <c r="V9" s="406"/>
      <c r="W9" s="375"/>
      <c r="X9" s="6"/>
    </row>
    <row r="10" spans="1:25" s="7" customFormat="1" ht="13.5" thickBot="1" x14ac:dyDescent="0.25">
      <c r="A10" s="15">
        <v>1</v>
      </c>
      <c r="B10" s="16">
        <v>2</v>
      </c>
      <c r="C10" s="15">
        <v>5</v>
      </c>
      <c r="D10" s="17">
        <v>6</v>
      </c>
      <c r="E10" s="18">
        <v>7</v>
      </c>
      <c r="F10" s="19">
        <v>8</v>
      </c>
      <c r="G10" s="18">
        <v>9</v>
      </c>
      <c r="H10" s="19">
        <v>10</v>
      </c>
      <c r="I10" s="18">
        <v>11</v>
      </c>
      <c r="J10" s="19">
        <v>12</v>
      </c>
      <c r="K10" s="18">
        <v>13</v>
      </c>
      <c r="L10" s="20">
        <v>14</v>
      </c>
      <c r="M10" s="15">
        <v>15</v>
      </c>
      <c r="N10" s="17">
        <v>16</v>
      </c>
      <c r="O10" s="18">
        <v>17</v>
      </c>
      <c r="P10" s="19">
        <v>18</v>
      </c>
      <c r="Q10" s="21">
        <v>19</v>
      </c>
      <c r="R10" s="17">
        <v>20</v>
      </c>
      <c r="S10" s="18">
        <v>21</v>
      </c>
      <c r="T10" s="19">
        <v>22</v>
      </c>
      <c r="U10" s="18">
        <v>23</v>
      </c>
      <c r="V10" s="22">
        <v>24</v>
      </c>
      <c r="W10" s="23">
        <v>25</v>
      </c>
      <c r="X10" s="6"/>
    </row>
    <row r="11" spans="1:25" s="7" customFormat="1" ht="14.25" x14ac:dyDescent="0.2">
      <c r="A11" s="24"/>
      <c r="B11" s="25"/>
      <c r="C11" s="26">
        <f>D11+E11+G11+I11+J11</f>
        <v>0</v>
      </c>
      <c r="D11" s="27"/>
      <c r="E11" s="28"/>
      <c r="F11" s="29"/>
      <c r="G11" s="29"/>
      <c r="H11" s="28"/>
      <c r="I11" s="28"/>
      <c r="J11" s="30"/>
      <c r="K11" s="31"/>
      <c r="L11" s="32"/>
      <c r="M11" s="26">
        <f>N11+O11+P11+Q11</f>
        <v>0</v>
      </c>
      <c r="N11" s="33"/>
      <c r="O11" s="34"/>
      <c r="P11" s="34"/>
      <c r="Q11" s="35"/>
      <c r="R11" s="36">
        <f t="shared" ref="R11:R18" si="0">D11*$D$44</f>
        <v>0</v>
      </c>
      <c r="S11" s="37">
        <f t="shared" ref="S11:S18" si="1">(E11-H11)*$D$45</f>
        <v>0</v>
      </c>
      <c r="T11" s="37">
        <f t="shared" ref="T11:T18" si="2">F11*$D$44</f>
        <v>0</v>
      </c>
      <c r="U11" s="37" t="e">
        <f t="shared" ref="U11:U18" si="3">(R11+T11)*$D$50</f>
        <v>#DIV/0!</v>
      </c>
      <c r="V11" s="38" t="e">
        <f t="shared" ref="V11:V18" si="4">(R11+T11)*$D$51</f>
        <v>#DIV/0!</v>
      </c>
      <c r="W11" s="39" t="e">
        <f>M11+R11+S11+U11+V11</f>
        <v>#DIV/0!</v>
      </c>
      <c r="X11" s="6"/>
    </row>
    <row r="12" spans="1:25" s="7" customFormat="1" ht="14.25" x14ac:dyDescent="0.2">
      <c r="A12" s="40"/>
      <c r="B12" s="41"/>
      <c r="C12" s="42">
        <f t="shared" ref="C12:C18" si="5">G12+D12+E12+I12+J12</f>
        <v>0</v>
      </c>
      <c r="D12" s="43"/>
      <c r="E12" s="44"/>
      <c r="F12" s="44"/>
      <c r="G12" s="44"/>
      <c r="H12" s="44"/>
      <c r="I12" s="44"/>
      <c r="J12" s="45"/>
      <c r="K12" s="46"/>
      <c r="L12" s="47"/>
      <c r="M12" s="42">
        <f t="shared" ref="M12:M18" si="6">N12+O12+P12+Q12</f>
        <v>0</v>
      </c>
      <c r="N12" s="48"/>
      <c r="O12" s="49"/>
      <c r="P12" s="49"/>
      <c r="Q12" s="50"/>
      <c r="R12" s="51">
        <f t="shared" si="0"/>
        <v>0</v>
      </c>
      <c r="S12" s="52">
        <f t="shared" si="1"/>
        <v>0</v>
      </c>
      <c r="T12" s="52">
        <f t="shared" si="2"/>
        <v>0</v>
      </c>
      <c r="U12" s="52" t="e">
        <f t="shared" si="3"/>
        <v>#DIV/0!</v>
      </c>
      <c r="V12" s="53" t="e">
        <f t="shared" si="4"/>
        <v>#DIV/0!</v>
      </c>
      <c r="W12" s="54" t="e">
        <f>M12+R12+S12+U12+V12</f>
        <v>#DIV/0!</v>
      </c>
      <c r="X12" s="6"/>
    </row>
    <row r="13" spans="1:25" s="7" customFormat="1" ht="14.25" x14ac:dyDescent="0.2">
      <c r="A13" s="40"/>
      <c r="B13" s="41"/>
      <c r="C13" s="42">
        <f t="shared" si="5"/>
        <v>0</v>
      </c>
      <c r="D13" s="43"/>
      <c r="E13" s="44"/>
      <c r="F13" s="44"/>
      <c r="G13" s="44"/>
      <c r="H13" s="44"/>
      <c r="I13" s="44"/>
      <c r="J13" s="45"/>
      <c r="K13" s="46"/>
      <c r="L13" s="47"/>
      <c r="M13" s="42">
        <f t="shared" si="6"/>
        <v>0</v>
      </c>
      <c r="N13" s="48"/>
      <c r="O13" s="49"/>
      <c r="P13" s="49"/>
      <c r="Q13" s="50"/>
      <c r="R13" s="51">
        <f t="shared" si="0"/>
        <v>0</v>
      </c>
      <c r="S13" s="52">
        <f t="shared" si="1"/>
        <v>0</v>
      </c>
      <c r="T13" s="52">
        <f t="shared" si="2"/>
        <v>0</v>
      </c>
      <c r="U13" s="52" t="e">
        <f t="shared" si="3"/>
        <v>#DIV/0!</v>
      </c>
      <c r="V13" s="53" t="e">
        <f t="shared" si="4"/>
        <v>#DIV/0!</v>
      </c>
      <c r="W13" s="54" t="e">
        <f t="shared" ref="W13:W18" si="7">M13+R13+S13+U13+V13</f>
        <v>#DIV/0!</v>
      </c>
      <c r="X13" s="6"/>
    </row>
    <row r="14" spans="1:25" s="7" customFormat="1" ht="14.25" x14ac:dyDescent="0.2">
      <c r="A14" s="40"/>
      <c r="B14" s="41"/>
      <c r="C14" s="42">
        <f t="shared" si="5"/>
        <v>0</v>
      </c>
      <c r="D14" s="43"/>
      <c r="E14" s="44"/>
      <c r="F14" s="44"/>
      <c r="G14" s="44"/>
      <c r="H14" s="44"/>
      <c r="I14" s="44"/>
      <c r="J14" s="45"/>
      <c r="K14" s="46"/>
      <c r="L14" s="47"/>
      <c r="M14" s="42">
        <f t="shared" si="6"/>
        <v>0</v>
      </c>
      <c r="N14" s="48"/>
      <c r="O14" s="49"/>
      <c r="P14" s="49"/>
      <c r="Q14" s="50"/>
      <c r="R14" s="51">
        <f t="shared" si="0"/>
        <v>0</v>
      </c>
      <c r="S14" s="52">
        <f t="shared" si="1"/>
        <v>0</v>
      </c>
      <c r="T14" s="52">
        <f t="shared" si="2"/>
        <v>0</v>
      </c>
      <c r="U14" s="52" t="e">
        <f t="shared" si="3"/>
        <v>#DIV/0!</v>
      </c>
      <c r="V14" s="53" t="e">
        <f t="shared" si="4"/>
        <v>#DIV/0!</v>
      </c>
      <c r="W14" s="54" t="e">
        <f t="shared" si="7"/>
        <v>#DIV/0!</v>
      </c>
      <c r="X14" s="6"/>
    </row>
    <row r="15" spans="1:25" s="7" customFormat="1" ht="14.25" x14ac:dyDescent="0.2">
      <c r="A15" s="40"/>
      <c r="B15" s="41"/>
      <c r="C15" s="42">
        <f t="shared" si="5"/>
        <v>0</v>
      </c>
      <c r="D15" s="43"/>
      <c r="E15" s="44"/>
      <c r="F15" s="44"/>
      <c r="G15" s="44"/>
      <c r="H15" s="44"/>
      <c r="I15" s="44"/>
      <c r="J15" s="45"/>
      <c r="K15" s="46"/>
      <c r="L15" s="47"/>
      <c r="M15" s="42">
        <f t="shared" si="6"/>
        <v>0</v>
      </c>
      <c r="N15" s="48"/>
      <c r="O15" s="49"/>
      <c r="P15" s="49"/>
      <c r="Q15" s="50"/>
      <c r="R15" s="51">
        <f t="shared" si="0"/>
        <v>0</v>
      </c>
      <c r="S15" s="52">
        <f t="shared" si="1"/>
        <v>0</v>
      </c>
      <c r="T15" s="52">
        <f t="shared" si="2"/>
        <v>0</v>
      </c>
      <c r="U15" s="52" t="e">
        <f t="shared" si="3"/>
        <v>#DIV/0!</v>
      </c>
      <c r="V15" s="53" t="e">
        <f t="shared" si="4"/>
        <v>#DIV/0!</v>
      </c>
      <c r="W15" s="54" t="e">
        <f t="shared" si="7"/>
        <v>#DIV/0!</v>
      </c>
      <c r="X15" s="6"/>
    </row>
    <row r="16" spans="1:25" s="7" customFormat="1" ht="14.25" x14ac:dyDescent="0.2">
      <c r="A16" s="40"/>
      <c r="B16" s="41"/>
      <c r="C16" s="42">
        <f t="shared" si="5"/>
        <v>0</v>
      </c>
      <c r="D16" s="43"/>
      <c r="E16" s="44"/>
      <c r="F16" s="44"/>
      <c r="G16" s="44"/>
      <c r="H16" s="44"/>
      <c r="I16" s="44"/>
      <c r="J16" s="45"/>
      <c r="K16" s="46"/>
      <c r="L16" s="47"/>
      <c r="M16" s="42">
        <f t="shared" si="6"/>
        <v>0</v>
      </c>
      <c r="N16" s="48"/>
      <c r="O16" s="49"/>
      <c r="P16" s="49"/>
      <c r="Q16" s="50"/>
      <c r="R16" s="51">
        <f t="shared" si="0"/>
        <v>0</v>
      </c>
      <c r="S16" s="52">
        <f t="shared" si="1"/>
        <v>0</v>
      </c>
      <c r="T16" s="52">
        <f t="shared" si="2"/>
        <v>0</v>
      </c>
      <c r="U16" s="52" t="e">
        <f t="shared" si="3"/>
        <v>#DIV/0!</v>
      </c>
      <c r="V16" s="53" t="e">
        <f t="shared" si="4"/>
        <v>#DIV/0!</v>
      </c>
      <c r="W16" s="54" t="e">
        <f t="shared" si="7"/>
        <v>#DIV/0!</v>
      </c>
      <c r="X16" s="6"/>
    </row>
    <row r="17" spans="1:25" s="7" customFormat="1" ht="14.25" x14ac:dyDescent="0.2">
      <c r="A17" s="40"/>
      <c r="B17" s="41"/>
      <c r="C17" s="42">
        <f t="shared" si="5"/>
        <v>0</v>
      </c>
      <c r="D17" s="43"/>
      <c r="E17" s="44"/>
      <c r="F17" s="44"/>
      <c r="G17" s="44"/>
      <c r="H17" s="44"/>
      <c r="I17" s="44"/>
      <c r="J17" s="45"/>
      <c r="K17" s="46"/>
      <c r="L17" s="47"/>
      <c r="M17" s="42">
        <f t="shared" si="6"/>
        <v>0</v>
      </c>
      <c r="N17" s="48"/>
      <c r="O17" s="49"/>
      <c r="P17" s="49"/>
      <c r="Q17" s="50"/>
      <c r="R17" s="51">
        <f t="shared" si="0"/>
        <v>0</v>
      </c>
      <c r="S17" s="52">
        <f t="shared" si="1"/>
        <v>0</v>
      </c>
      <c r="T17" s="52">
        <f t="shared" si="2"/>
        <v>0</v>
      </c>
      <c r="U17" s="52" t="e">
        <f t="shared" si="3"/>
        <v>#DIV/0!</v>
      </c>
      <c r="V17" s="53" t="e">
        <f t="shared" si="4"/>
        <v>#DIV/0!</v>
      </c>
      <c r="W17" s="54" t="e">
        <f t="shared" si="7"/>
        <v>#DIV/0!</v>
      </c>
      <c r="X17" s="6"/>
    </row>
    <row r="18" spans="1:25" s="7" customFormat="1" ht="15" thickBot="1" x14ac:dyDescent="0.25">
      <c r="A18" s="40"/>
      <c r="B18" s="41"/>
      <c r="C18" s="42">
        <f t="shared" si="5"/>
        <v>0</v>
      </c>
      <c r="D18" s="43"/>
      <c r="E18" s="44"/>
      <c r="F18" s="44"/>
      <c r="G18" s="44"/>
      <c r="H18" s="44"/>
      <c r="I18" s="44"/>
      <c r="J18" s="45"/>
      <c r="K18" s="46"/>
      <c r="L18" s="47"/>
      <c r="M18" s="42">
        <f t="shared" si="6"/>
        <v>0</v>
      </c>
      <c r="N18" s="48"/>
      <c r="O18" s="49"/>
      <c r="P18" s="49"/>
      <c r="Q18" s="50"/>
      <c r="R18" s="51">
        <f t="shared" si="0"/>
        <v>0</v>
      </c>
      <c r="S18" s="52">
        <f t="shared" si="1"/>
        <v>0</v>
      </c>
      <c r="T18" s="52">
        <f t="shared" si="2"/>
        <v>0</v>
      </c>
      <c r="U18" s="52" t="e">
        <f t="shared" si="3"/>
        <v>#DIV/0!</v>
      </c>
      <c r="V18" s="53" t="e">
        <f t="shared" si="4"/>
        <v>#DIV/0!</v>
      </c>
      <c r="W18" s="54" t="e">
        <f t="shared" si="7"/>
        <v>#DIV/0!</v>
      </c>
      <c r="X18" s="6"/>
    </row>
    <row r="19" spans="1:25" s="7" customFormat="1" ht="15" thickBot="1" x14ac:dyDescent="0.25">
      <c r="A19" s="55"/>
      <c r="B19" s="56" t="s">
        <v>35</v>
      </c>
      <c r="C19" s="57">
        <f t="shared" ref="C19:L19" si="8">SUM(C11:C18)</f>
        <v>0</v>
      </c>
      <c r="D19" s="58">
        <f t="shared" si="8"/>
        <v>0</v>
      </c>
      <c r="E19" s="59">
        <f t="shared" si="8"/>
        <v>0</v>
      </c>
      <c r="F19" s="59">
        <f t="shared" si="8"/>
        <v>0</v>
      </c>
      <c r="G19" s="59">
        <f t="shared" si="8"/>
        <v>0</v>
      </c>
      <c r="H19" s="59">
        <f t="shared" si="8"/>
        <v>0</v>
      </c>
      <c r="I19" s="59">
        <f t="shared" si="8"/>
        <v>0</v>
      </c>
      <c r="J19" s="60">
        <f t="shared" si="8"/>
        <v>0</v>
      </c>
      <c r="K19" s="61">
        <f t="shared" si="8"/>
        <v>0</v>
      </c>
      <c r="L19" s="62">
        <f t="shared" si="8"/>
        <v>0</v>
      </c>
      <c r="M19" s="57">
        <f>N19+O19+P19+Q19</f>
        <v>0</v>
      </c>
      <c r="N19" s="58">
        <f>[5]Оборудование!G34</f>
        <v>0</v>
      </c>
      <c r="O19" s="59">
        <f>'[6]Пр №3 к форме 8.1'!G75</f>
        <v>0</v>
      </c>
      <c r="P19" s="59">
        <f>[5]Оборудование!J34</f>
        <v>0</v>
      </c>
      <c r="Q19" s="63">
        <f>'[6]Пр №3 к форме 8.1'!J75</f>
        <v>0</v>
      </c>
      <c r="R19" s="58">
        <f>SUM(R11:R18)</f>
        <v>0</v>
      </c>
      <c r="S19" s="59">
        <f>SUM(S11:S18)</f>
        <v>0</v>
      </c>
      <c r="T19" s="59">
        <f>SUM(T11:T18)</f>
        <v>0</v>
      </c>
      <c r="U19" s="59" t="e">
        <f>SUM(U11:U18)</f>
        <v>#DIV/0!</v>
      </c>
      <c r="V19" s="60" t="e">
        <f>SUM(V11:V18)</f>
        <v>#DIV/0!</v>
      </c>
      <c r="W19" s="64" t="e">
        <f>M19+R19+S19+U19+V19</f>
        <v>#DIV/0!</v>
      </c>
      <c r="X19" s="6"/>
    </row>
    <row r="20" spans="1:25" s="7" customFormat="1" ht="25.5" x14ac:dyDescent="0.2">
      <c r="A20" s="65"/>
      <c r="B20" s="66" t="s">
        <v>36</v>
      </c>
      <c r="C20" s="67"/>
      <c r="D20" s="68"/>
      <c r="E20" s="69"/>
      <c r="F20" s="69"/>
      <c r="G20" s="69"/>
      <c r="H20" s="69"/>
      <c r="I20" s="69"/>
      <c r="J20" s="69"/>
      <c r="K20" s="69"/>
      <c r="L20" s="70"/>
      <c r="M20" s="66"/>
      <c r="N20" s="71"/>
      <c r="O20" s="72"/>
      <c r="P20" s="73"/>
      <c r="Q20" s="74"/>
      <c r="R20" s="75"/>
      <c r="S20" s="73"/>
      <c r="T20" s="76"/>
      <c r="U20" s="73"/>
      <c r="V20" s="76"/>
      <c r="W20" s="39" t="e">
        <f>P19+Q19+R19+S19+U19+V19</f>
        <v>#DIV/0!</v>
      </c>
      <c r="X20" s="6"/>
      <c r="Y20" s="6"/>
    </row>
    <row r="21" spans="1:25" s="6" customFormat="1" ht="15" x14ac:dyDescent="0.25">
      <c r="A21" s="77"/>
      <c r="B21" s="78" t="s">
        <v>37</v>
      </c>
      <c r="C21" s="42"/>
      <c r="D21" s="79"/>
      <c r="E21" s="80"/>
      <c r="F21" s="80"/>
      <c r="G21" s="80"/>
      <c r="H21" s="80"/>
      <c r="I21" s="80"/>
      <c r="J21" s="80"/>
      <c r="K21" s="80"/>
      <c r="L21" s="81"/>
      <c r="M21" s="82"/>
      <c r="N21" s="83"/>
      <c r="O21" s="84"/>
      <c r="P21" s="85"/>
      <c r="Q21" s="86"/>
      <c r="R21" s="87"/>
      <c r="S21" s="85"/>
      <c r="T21" s="88"/>
      <c r="U21" s="85"/>
      <c r="V21" s="88"/>
      <c r="W21" s="89" t="e">
        <f>W20*D46</f>
        <v>#DIV/0!</v>
      </c>
    </row>
    <row r="22" spans="1:25" s="6" customFormat="1" ht="14.25" x14ac:dyDescent="0.25">
      <c r="A22" s="77"/>
      <c r="B22" s="82" t="s">
        <v>38</v>
      </c>
      <c r="C22" s="42"/>
      <c r="D22" s="79"/>
      <c r="E22" s="80"/>
      <c r="F22" s="80"/>
      <c r="G22" s="80"/>
      <c r="H22" s="80"/>
      <c r="I22" s="80"/>
      <c r="J22" s="80"/>
      <c r="K22" s="80"/>
      <c r="L22" s="81"/>
      <c r="M22" s="82"/>
      <c r="N22" s="83"/>
      <c r="O22" s="84"/>
      <c r="P22" s="85"/>
      <c r="Q22" s="86"/>
      <c r="R22" s="87"/>
      <c r="S22" s="85"/>
      <c r="T22" s="88"/>
      <c r="U22" s="85"/>
      <c r="V22" s="88"/>
      <c r="W22" s="90" t="e">
        <f>W20+W21</f>
        <v>#DIV/0!</v>
      </c>
    </row>
    <row r="23" spans="1:25" s="6" customFormat="1" ht="14.25" x14ac:dyDescent="0.25">
      <c r="A23" s="77"/>
      <c r="B23" s="91" t="s">
        <v>39</v>
      </c>
      <c r="C23" s="42"/>
      <c r="D23" s="79"/>
      <c r="E23" s="80"/>
      <c r="F23" s="80"/>
      <c r="G23" s="80"/>
      <c r="H23" s="80"/>
      <c r="I23" s="80"/>
      <c r="J23" s="80"/>
      <c r="K23" s="80"/>
      <c r="L23" s="81"/>
      <c r="M23" s="82"/>
      <c r="N23" s="83"/>
      <c r="O23" s="92"/>
      <c r="P23" s="85"/>
      <c r="Q23" s="93"/>
      <c r="R23" s="87"/>
      <c r="S23" s="85"/>
      <c r="T23" s="88"/>
      <c r="U23" s="85"/>
      <c r="V23" s="88"/>
      <c r="W23" s="54" t="e">
        <f>W24+W25+W26+W27+#REF!+#REF!</f>
        <v>#DIV/0!</v>
      </c>
    </row>
    <row r="24" spans="1:25" s="6" customFormat="1" ht="15" x14ac:dyDescent="0.25">
      <c r="A24" s="77"/>
      <c r="B24" s="78" t="s">
        <v>40</v>
      </c>
      <c r="C24" s="94">
        <f>C19*D47</f>
        <v>0</v>
      </c>
      <c r="D24" s="79"/>
      <c r="E24" s="80"/>
      <c r="F24" s="80"/>
      <c r="G24" s="80"/>
      <c r="H24" s="80"/>
      <c r="I24" s="80"/>
      <c r="J24" s="80"/>
      <c r="K24" s="80"/>
      <c r="L24" s="81"/>
      <c r="M24" s="82"/>
      <c r="N24" s="83"/>
      <c r="O24" s="95"/>
      <c r="P24" s="85"/>
      <c r="Q24" s="96"/>
      <c r="R24" s="87"/>
      <c r="S24" s="85"/>
      <c r="T24" s="88"/>
      <c r="U24" s="85"/>
      <c r="V24" s="88"/>
      <c r="W24" s="89" t="e">
        <f>W22*D47</f>
        <v>#DIV/0!</v>
      </c>
    </row>
    <row r="25" spans="1:25" s="6" customFormat="1" ht="25.5" x14ac:dyDescent="0.25">
      <c r="A25" s="77"/>
      <c r="B25" s="97" t="s">
        <v>41</v>
      </c>
      <c r="C25" s="42"/>
      <c r="D25" s="79"/>
      <c r="E25" s="80"/>
      <c r="F25" s="80"/>
      <c r="G25" s="80"/>
      <c r="H25" s="80"/>
      <c r="I25" s="80"/>
      <c r="J25" s="80"/>
      <c r="K25" s="80"/>
      <c r="L25" s="81"/>
      <c r="M25" s="82"/>
      <c r="N25" s="83"/>
      <c r="O25" s="95"/>
      <c r="P25" s="85"/>
      <c r="Q25" s="96"/>
      <c r="R25" s="87"/>
      <c r="S25" s="85"/>
      <c r="T25" s="88"/>
      <c r="U25" s="85"/>
      <c r="V25" s="88"/>
      <c r="W25" s="89" t="e">
        <f>W22*D49</f>
        <v>#DIV/0!</v>
      </c>
    </row>
    <row r="26" spans="1:25" s="6" customFormat="1" ht="15" x14ac:dyDescent="0.25">
      <c r="A26" s="77"/>
      <c r="B26" s="97" t="s">
        <v>42</v>
      </c>
      <c r="C26" s="42"/>
      <c r="D26" s="79"/>
      <c r="E26" s="80"/>
      <c r="F26" s="80"/>
      <c r="G26" s="80"/>
      <c r="H26" s="80"/>
      <c r="I26" s="80"/>
      <c r="J26" s="80"/>
      <c r="K26" s="80"/>
      <c r="L26" s="81"/>
      <c r="M26" s="82"/>
      <c r="N26" s="83"/>
      <c r="O26" s="95"/>
      <c r="P26" s="85"/>
      <c r="Q26" s="96"/>
      <c r="R26" s="87"/>
      <c r="S26" s="85"/>
      <c r="T26" s="88"/>
      <c r="U26" s="85"/>
      <c r="V26" s="88"/>
      <c r="W26" s="89"/>
    </row>
    <row r="27" spans="1:25" s="6" customFormat="1" ht="15" x14ac:dyDescent="0.25">
      <c r="A27" s="77"/>
      <c r="B27" s="98" t="s">
        <v>43</v>
      </c>
      <c r="C27" s="42"/>
      <c r="D27" s="79"/>
      <c r="E27" s="80"/>
      <c r="F27" s="80"/>
      <c r="G27" s="80"/>
      <c r="H27" s="80"/>
      <c r="I27" s="80"/>
      <c r="J27" s="80"/>
      <c r="K27" s="80"/>
      <c r="L27" s="81"/>
      <c r="M27" s="82"/>
      <c r="N27" s="83"/>
      <c r="O27" s="95"/>
      <c r="P27" s="85"/>
      <c r="Q27" s="96"/>
      <c r="R27" s="87"/>
      <c r="S27" s="85"/>
      <c r="T27" s="88"/>
      <c r="U27" s="85"/>
      <c r="V27" s="88"/>
      <c r="W27" s="89"/>
    </row>
    <row r="28" spans="1:25" s="6" customFormat="1" ht="15" x14ac:dyDescent="0.25">
      <c r="A28" s="77"/>
      <c r="B28" s="98" t="s">
        <v>84</v>
      </c>
      <c r="C28" s="42"/>
      <c r="D28" s="79"/>
      <c r="E28" s="80"/>
      <c r="F28" s="80"/>
      <c r="G28" s="80"/>
      <c r="H28" s="80"/>
      <c r="I28" s="80"/>
      <c r="J28" s="80"/>
      <c r="K28" s="80"/>
      <c r="L28" s="81"/>
      <c r="M28" s="82"/>
      <c r="N28" s="83"/>
      <c r="O28" s="95"/>
      <c r="P28" s="85"/>
      <c r="Q28" s="96"/>
      <c r="R28" s="87"/>
      <c r="S28" s="85"/>
      <c r="T28" s="88"/>
      <c r="U28" s="85"/>
      <c r="V28" s="88"/>
      <c r="W28" s="89"/>
    </row>
    <row r="29" spans="1:25" s="6" customFormat="1" ht="14.25" x14ac:dyDescent="0.25">
      <c r="A29" s="77"/>
      <c r="B29" s="82" t="s">
        <v>44</v>
      </c>
      <c r="C29" s="42">
        <f>C19+C24</f>
        <v>0</v>
      </c>
      <c r="D29" s="79"/>
      <c r="E29" s="80"/>
      <c r="F29" s="80"/>
      <c r="G29" s="80"/>
      <c r="H29" s="80"/>
      <c r="I29" s="80"/>
      <c r="J29" s="80"/>
      <c r="K29" s="80"/>
      <c r="L29" s="81"/>
      <c r="M29" s="82"/>
      <c r="N29" s="83"/>
      <c r="O29" s="84"/>
      <c r="P29" s="85"/>
      <c r="Q29" s="86"/>
      <c r="R29" s="87"/>
      <c r="S29" s="85"/>
      <c r="T29" s="88"/>
      <c r="U29" s="85"/>
      <c r="V29" s="88"/>
      <c r="W29" s="54" t="e">
        <f>W22+W23+N19+O19</f>
        <v>#DIV/0!</v>
      </c>
    </row>
    <row r="30" spans="1:25" s="6" customFormat="1" ht="15.75" thickBot="1" x14ac:dyDescent="0.3">
      <c r="A30" s="99"/>
      <c r="B30" s="100" t="s">
        <v>45</v>
      </c>
      <c r="C30" s="101"/>
      <c r="D30" s="102"/>
      <c r="E30" s="103"/>
      <c r="F30" s="103"/>
      <c r="G30" s="103"/>
      <c r="H30" s="103"/>
      <c r="I30" s="103"/>
      <c r="J30" s="103"/>
      <c r="K30" s="103"/>
      <c r="L30" s="104"/>
      <c r="M30" s="105"/>
      <c r="N30" s="106"/>
      <c r="O30" s="107"/>
      <c r="P30" s="108"/>
      <c r="Q30" s="109"/>
      <c r="R30" s="110"/>
      <c r="S30" s="108"/>
      <c r="T30" s="111"/>
      <c r="U30" s="108"/>
      <c r="V30" s="111"/>
      <c r="W30" s="112" t="e">
        <f>W29*D49</f>
        <v>#DIV/0!</v>
      </c>
    </row>
    <row r="31" spans="1:25" s="6" customFormat="1" ht="14.25" x14ac:dyDescent="0.25">
      <c r="A31" s="113"/>
      <c r="B31" s="114" t="s">
        <v>46</v>
      </c>
      <c r="C31" s="115"/>
      <c r="D31" s="116"/>
      <c r="E31" s="117"/>
      <c r="F31" s="117"/>
      <c r="G31" s="117"/>
      <c r="H31" s="117"/>
      <c r="I31" s="117"/>
      <c r="J31" s="117"/>
      <c r="K31" s="117"/>
      <c r="L31" s="118"/>
      <c r="M31" s="119"/>
      <c r="N31" s="120"/>
      <c r="O31" s="121"/>
      <c r="P31" s="122"/>
      <c r="Q31" s="123"/>
      <c r="R31" s="124"/>
      <c r="S31" s="122"/>
      <c r="T31" s="125"/>
      <c r="U31" s="122"/>
      <c r="V31" s="125"/>
      <c r="W31" s="126"/>
    </row>
    <row r="32" spans="1:25" s="6" customFormat="1" ht="14.25" x14ac:dyDescent="0.25">
      <c r="A32" s="127"/>
      <c r="B32" s="128" t="s">
        <v>47</v>
      </c>
      <c r="C32" s="262">
        <v>0.18</v>
      </c>
      <c r="D32" s="129"/>
      <c r="E32" s="130"/>
      <c r="F32" s="130"/>
      <c r="G32" s="130"/>
      <c r="H32" s="130"/>
      <c r="I32" s="130"/>
      <c r="J32" s="130"/>
      <c r="K32" s="130"/>
      <c r="L32" s="131"/>
      <c r="M32" s="132"/>
      <c r="N32" s="133"/>
      <c r="O32" s="85"/>
      <c r="P32" s="85"/>
      <c r="Q32" s="96"/>
      <c r="R32" s="87"/>
      <c r="S32" s="85"/>
      <c r="T32" s="88"/>
      <c r="U32" s="85"/>
      <c r="V32" s="134"/>
      <c r="W32" s="54"/>
    </row>
    <row r="33" spans="1:24" s="6" customFormat="1" ht="15" thickBot="1" x14ac:dyDescent="0.3">
      <c r="A33" s="135"/>
      <c r="B33" s="136" t="s">
        <v>48</v>
      </c>
      <c r="C33" s="137"/>
      <c r="D33" s="138"/>
      <c r="E33" s="139"/>
      <c r="F33" s="139"/>
      <c r="G33" s="139"/>
      <c r="H33" s="139"/>
      <c r="I33" s="139"/>
      <c r="J33" s="139"/>
      <c r="K33" s="139"/>
      <c r="L33" s="140"/>
      <c r="M33" s="141"/>
      <c r="N33" s="142"/>
      <c r="O33" s="143"/>
      <c r="P33" s="144"/>
      <c r="Q33" s="145"/>
      <c r="R33" s="146"/>
      <c r="S33" s="144"/>
      <c r="T33" s="147"/>
      <c r="U33" s="144"/>
      <c r="V33" s="147"/>
      <c r="W33" s="148"/>
    </row>
    <row r="34" spans="1:24" s="1" customFormat="1" x14ac:dyDescent="0.25">
      <c r="A34" s="149"/>
      <c r="B34" s="150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152"/>
    </row>
    <row r="35" spans="1:24" s="1" customFormat="1" hidden="1" x14ac:dyDescent="0.25">
      <c r="B35" s="414"/>
      <c r="C35" s="415"/>
      <c r="D35" s="418" t="s">
        <v>49</v>
      </c>
      <c r="E35" s="420" t="s">
        <v>50</v>
      </c>
      <c r="F35" s="421"/>
      <c r="G35" s="421"/>
      <c r="H35" s="153"/>
      <c r="I35" s="153"/>
      <c r="M35" s="154"/>
      <c r="N35" s="154"/>
      <c r="O35" s="154"/>
      <c r="P35" s="154"/>
      <c r="Q35" s="154"/>
      <c r="R35" s="154"/>
      <c r="S35" s="154"/>
      <c r="T35" s="154"/>
      <c r="U35" s="154"/>
      <c r="V35" s="155"/>
      <c r="W35" s="155"/>
      <c r="X35" s="156"/>
    </row>
    <row r="36" spans="1:24" s="1" customFormat="1" hidden="1" x14ac:dyDescent="0.25">
      <c r="B36" s="416"/>
      <c r="C36" s="417"/>
      <c r="D36" s="419"/>
      <c r="E36" s="157">
        <v>2015</v>
      </c>
      <c r="F36" s="157">
        <v>2016</v>
      </c>
      <c r="G36" s="158">
        <v>2017</v>
      </c>
      <c r="H36" s="159"/>
      <c r="I36" s="159"/>
      <c r="J36" s="159"/>
      <c r="K36" s="159"/>
      <c r="L36" s="159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</row>
    <row r="37" spans="1:24" s="1" customFormat="1" ht="13.5" hidden="1" x14ac:dyDescent="0.25">
      <c r="B37" s="407" t="s">
        <v>51</v>
      </c>
      <c r="C37" s="408"/>
      <c r="D37" s="160"/>
      <c r="E37" s="161"/>
      <c r="F37" s="161"/>
      <c r="G37" s="161"/>
      <c r="H37" s="162"/>
      <c r="I37" s="162"/>
      <c r="J37" s="162"/>
      <c r="K37" s="162"/>
      <c r="L37" s="162"/>
      <c r="M37" s="162"/>
      <c r="N37" s="163"/>
      <c r="O37" s="163"/>
      <c r="P37" s="164"/>
      <c r="Q37" s="163"/>
      <c r="R37" s="163"/>
      <c r="S37" s="154"/>
      <c r="U37" s="154"/>
    </row>
    <row r="38" spans="1:24" s="1" customFormat="1" ht="13.5" hidden="1" x14ac:dyDescent="0.25">
      <c r="A38" s="149"/>
      <c r="B38" s="165"/>
      <c r="C38" s="166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67"/>
      <c r="O38" s="167"/>
      <c r="P38" s="167"/>
      <c r="Q38" s="167"/>
      <c r="R38" s="168"/>
      <c r="S38" s="164"/>
      <c r="T38" s="169"/>
      <c r="U38" s="164"/>
      <c r="V38" s="170"/>
      <c r="W38" s="171"/>
    </row>
    <row r="39" spans="1:24" s="1" customFormat="1" ht="13.5" hidden="1" x14ac:dyDescent="0.25">
      <c r="A39" s="172" t="s">
        <v>52</v>
      </c>
      <c r="B39" s="172"/>
      <c r="C39" s="172"/>
      <c r="D39" s="149"/>
      <c r="E39" s="149"/>
      <c r="F39" s="149"/>
      <c r="G39" s="149"/>
      <c r="H39" s="149"/>
      <c r="I39" s="149"/>
      <c r="J39" s="149"/>
      <c r="K39" s="149"/>
      <c r="L39" s="149"/>
      <c r="M39" s="169"/>
      <c r="N39" s="164"/>
      <c r="O39" s="164"/>
      <c r="P39" s="164"/>
      <c r="Q39" s="167"/>
      <c r="R39" s="168"/>
      <c r="S39" s="164"/>
      <c r="T39" s="169"/>
      <c r="U39" s="164"/>
      <c r="V39" s="170"/>
      <c r="W39" s="171"/>
    </row>
    <row r="40" spans="1:24" s="1" customFormat="1" ht="14.25" thickBot="1" x14ac:dyDescent="0.3">
      <c r="A40" s="172"/>
      <c r="B40" s="172"/>
      <c r="C40" s="172"/>
      <c r="D40" s="173" t="s">
        <v>53</v>
      </c>
      <c r="E40" s="173"/>
      <c r="F40" s="149"/>
      <c r="G40" s="149"/>
      <c r="H40" s="149"/>
      <c r="I40" s="149"/>
      <c r="J40" s="149"/>
      <c r="K40" s="149"/>
      <c r="L40" s="149"/>
      <c r="M40" s="169"/>
      <c r="N40" s="164"/>
      <c r="O40" s="164"/>
      <c r="P40" s="164"/>
      <c r="Q40" s="167"/>
      <c r="R40" s="168"/>
      <c r="S40" s="164"/>
      <c r="T40" s="169"/>
      <c r="U40" s="164"/>
      <c r="V40" s="170"/>
      <c r="W40" s="171"/>
    </row>
    <row r="41" spans="1:24" s="1" customFormat="1" ht="14.25" thickBot="1" x14ac:dyDescent="0.3">
      <c r="A41" s="174" t="s">
        <v>2</v>
      </c>
      <c r="B41" s="175" t="s">
        <v>7</v>
      </c>
      <c r="C41" s="175" t="s">
        <v>6</v>
      </c>
      <c r="D41" s="176" t="s">
        <v>54</v>
      </c>
      <c r="E41" s="159"/>
      <c r="F41" s="177"/>
      <c r="G41" s="177"/>
      <c r="H41" s="177"/>
      <c r="I41" s="177"/>
      <c r="J41" s="177"/>
      <c r="K41" s="159"/>
      <c r="L41" s="159"/>
      <c r="M41" s="169"/>
      <c r="N41" s="164"/>
      <c r="O41" s="168"/>
      <c r="P41" s="168"/>
      <c r="Q41" s="168"/>
      <c r="R41" s="154"/>
      <c r="S41" s="154"/>
      <c r="U41" s="154"/>
    </row>
    <row r="42" spans="1:24" s="1" customFormat="1" ht="13.5" x14ac:dyDescent="0.25">
      <c r="A42" s="179">
        <v>1</v>
      </c>
      <c r="B42" s="180" t="s">
        <v>55</v>
      </c>
      <c r="C42" s="181" t="s">
        <v>56</v>
      </c>
      <c r="D42" s="197" t="s">
        <v>57</v>
      </c>
      <c r="E42" s="192"/>
      <c r="F42" s="159"/>
      <c r="G42" s="159"/>
      <c r="H42" s="159"/>
      <c r="I42" s="159"/>
      <c r="J42" s="159"/>
      <c r="K42" s="159"/>
      <c r="L42" s="159"/>
      <c r="M42" s="169"/>
      <c r="N42" s="164"/>
      <c r="O42" s="168"/>
      <c r="P42" s="168"/>
      <c r="Q42" s="168"/>
      <c r="R42" s="154"/>
      <c r="S42" s="154"/>
      <c r="U42" s="154"/>
    </row>
    <row r="43" spans="1:24" s="1" customFormat="1" ht="13.5" x14ac:dyDescent="0.25">
      <c r="A43" s="182">
        <v>2</v>
      </c>
      <c r="B43" s="183" t="s">
        <v>58</v>
      </c>
      <c r="C43" s="184"/>
      <c r="D43" s="198" t="s">
        <v>57</v>
      </c>
      <c r="E43" s="193"/>
      <c r="F43" s="159"/>
      <c r="G43" s="159"/>
      <c r="H43" s="159"/>
      <c r="I43" s="159"/>
      <c r="J43" s="159"/>
      <c r="K43" s="159"/>
      <c r="L43" s="159"/>
      <c r="M43" s="169"/>
      <c r="N43" s="164"/>
      <c r="O43" s="168"/>
      <c r="P43" s="168"/>
      <c r="Q43" s="168"/>
      <c r="R43" s="154"/>
      <c r="S43" s="154"/>
      <c r="U43" s="154"/>
    </row>
    <row r="44" spans="1:24" s="1" customFormat="1" ht="13.5" x14ac:dyDescent="0.25">
      <c r="A44" s="182">
        <v>3</v>
      </c>
      <c r="B44" s="183" t="s">
        <v>59</v>
      </c>
      <c r="C44" s="184"/>
      <c r="D44" s="199"/>
      <c r="E44" s="186"/>
      <c r="F44" s="185"/>
      <c r="G44" s="185"/>
      <c r="H44" s="185"/>
      <c r="I44" s="185"/>
      <c r="J44" s="186"/>
      <c r="K44" s="186"/>
      <c r="L44" s="186"/>
      <c r="M44" s="169"/>
      <c r="N44" s="164"/>
      <c r="O44" s="168"/>
      <c r="P44" s="168"/>
      <c r="Q44" s="168"/>
      <c r="R44" s="154"/>
      <c r="S44" s="154"/>
      <c r="U44" s="154"/>
    </row>
    <row r="45" spans="1:24" s="1" customFormat="1" ht="13.5" x14ac:dyDescent="0.25">
      <c r="A45" s="182">
        <v>4</v>
      </c>
      <c r="B45" s="183" t="s">
        <v>60</v>
      </c>
      <c r="C45" s="184"/>
      <c r="D45" s="200"/>
      <c r="E45" s="186"/>
      <c r="F45" s="185"/>
      <c r="G45" s="185"/>
      <c r="H45" s="185"/>
      <c r="I45" s="185"/>
      <c r="J45" s="169"/>
      <c r="K45" s="169"/>
      <c r="L45" s="169"/>
      <c r="M45" s="169"/>
      <c r="N45" s="164"/>
      <c r="O45" s="168"/>
      <c r="P45" s="168"/>
      <c r="Q45" s="168"/>
      <c r="R45" s="154"/>
      <c r="S45" s="154"/>
      <c r="U45" s="154"/>
    </row>
    <row r="46" spans="1:24" s="1" customFormat="1" ht="13.5" x14ac:dyDescent="0.25">
      <c r="A46" s="182">
        <v>5</v>
      </c>
      <c r="B46" s="183" t="s">
        <v>37</v>
      </c>
      <c r="C46" s="184" t="s">
        <v>0</v>
      </c>
      <c r="D46" s="188">
        <v>3.5000000000000003E-2</v>
      </c>
      <c r="E46" s="170"/>
      <c r="F46" s="169"/>
      <c r="G46" s="169"/>
      <c r="H46" s="169"/>
      <c r="M46" s="6"/>
      <c r="N46" s="6"/>
      <c r="O46" s="168"/>
      <c r="P46" s="168"/>
      <c r="Q46" s="168"/>
      <c r="R46" s="154"/>
      <c r="S46" s="154"/>
      <c r="U46" s="154"/>
    </row>
    <row r="47" spans="1:24" s="1" customFormat="1" ht="13.5" x14ac:dyDescent="0.25">
      <c r="A47" s="182">
        <v>6</v>
      </c>
      <c r="B47" s="183" t="s">
        <v>61</v>
      </c>
      <c r="C47" s="184" t="s">
        <v>0</v>
      </c>
      <c r="D47" s="201">
        <v>6.3500000000000001E-2</v>
      </c>
      <c r="E47" s="170"/>
      <c r="F47" s="169"/>
      <c r="G47" s="169"/>
      <c r="H47" s="169"/>
      <c r="M47" s="6"/>
      <c r="N47" s="6"/>
      <c r="O47" s="168"/>
      <c r="P47" s="168"/>
      <c r="Q47" s="168"/>
      <c r="R47" s="154"/>
      <c r="S47" s="154"/>
      <c r="U47" s="154"/>
    </row>
    <row r="48" spans="1:24" s="1" customFormat="1" ht="25.5" x14ac:dyDescent="0.25">
      <c r="A48" s="182">
        <v>7</v>
      </c>
      <c r="B48" s="187" t="s">
        <v>62</v>
      </c>
      <c r="C48" s="184" t="s">
        <v>0</v>
      </c>
      <c r="D48" s="188">
        <v>1.4999999999999999E-2</v>
      </c>
      <c r="E48" s="194"/>
      <c r="F48" s="169"/>
      <c r="G48" s="169"/>
      <c r="H48" s="169"/>
      <c r="M48" s="6"/>
      <c r="N48" s="6"/>
      <c r="O48" s="168"/>
      <c r="P48" s="168"/>
      <c r="Q48" s="168"/>
      <c r="R48" s="154"/>
      <c r="S48" s="154"/>
      <c r="U48" s="154"/>
    </row>
    <row r="49" spans="1:25" s="1" customFormat="1" ht="13.5" x14ac:dyDescent="0.25">
      <c r="A49" s="182">
        <v>8</v>
      </c>
      <c r="B49" s="183" t="s">
        <v>45</v>
      </c>
      <c r="C49" s="184" t="s">
        <v>0</v>
      </c>
      <c r="D49" s="188">
        <v>1.4999999999999999E-2</v>
      </c>
      <c r="E49" s="194"/>
      <c r="F49" s="185"/>
      <c r="G49" s="185"/>
      <c r="H49" s="185"/>
      <c r="I49" s="185"/>
      <c r="J49" s="169"/>
      <c r="K49" s="169"/>
      <c r="L49" s="169"/>
      <c r="M49" s="169"/>
      <c r="N49" s="164"/>
      <c r="O49" s="168"/>
      <c r="P49" s="178"/>
      <c r="Q49" s="168"/>
      <c r="R49" s="154"/>
      <c r="S49" s="154"/>
      <c r="U49" s="154"/>
    </row>
    <row r="50" spans="1:25" s="1" customFormat="1" ht="13.5" x14ac:dyDescent="0.25">
      <c r="A50" s="182">
        <v>9</v>
      </c>
      <c r="B50" s="183" t="s">
        <v>63</v>
      </c>
      <c r="C50" s="184" t="s">
        <v>0</v>
      </c>
      <c r="D50" s="202" t="e">
        <f>(I19/(D19+F19))*0.85</f>
        <v>#DIV/0!</v>
      </c>
      <c r="E50" s="195"/>
      <c r="F50" s="185"/>
      <c r="G50" s="185"/>
      <c r="H50" s="185"/>
      <c r="I50" s="185"/>
      <c r="J50" s="169"/>
      <c r="K50" s="169"/>
      <c r="L50" s="169"/>
      <c r="M50" s="169"/>
      <c r="N50" s="164"/>
      <c r="O50" s="168"/>
      <c r="P50" s="178"/>
      <c r="Q50" s="168"/>
      <c r="R50" s="154"/>
      <c r="S50" s="154"/>
      <c r="U50" s="154"/>
    </row>
    <row r="51" spans="1:25" s="1" customFormat="1" ht="14.25" thickBot="1" x14ac:dyDescent="0.3">
      <c r="A51" s="189">
        <v>10</v>
      </c>
      <c r="B51" s="190" t="s">
        <v>64</v>
      </c>
      <c r="C51" s="191" t="s">
        <v>0</v>
      </c>
      <c r="D51" s="203" t="e">
        <f>IF(J19*0.8/(D19+F19)&gt;=0.5,0.5,J19*0.8/(D19+F19))</f>
        <v>#DIV/0!</v>
      </c>
      <c r="E51" s="196"/>
      <c r="N51" s="154"/>
      <c r="O51" s="154"/>
      <c r="P51" s="154"/>
      <c r="Q51" s="167"/>
      <c r="R51" s="168"/>
      <c r="S51" s="168"/>
      <c r="T51" s="169"/>
      <c r="U51" s="164"/>
      <c r="V51" s="169"/>
      <c r="W51" s="169"/>
      <c r="X51" s="170"/>
    </row>
    <row r="52" spans="1:25" x14ac:dyDescent="0.2">
      <c r="A52" s="6"/>
      <c r="B52" s="6"/>
      <c r="C52" s="6"/>
      <c r="D52" s="6"/>
      <c r="E52" s="6"/>
      <c r="Y52" s="4"/>
    </row>
    <row r="53" spans="1:25" x14ac:dyDescent="0.2">
      <c r="A53" s="6"/>
      <c r="B53" s="6"/>
      <c r="C53" s="6"/>
      <c r="D53" s="6"/>
      <c r="E53" s="6"/>
      <c r="Y53" s="4"/>
    </row>
  </sheetData>
  <protectedRanges>
    <protectedRange sqref="A58:X62" name="Диапазон1"/>
    <protectedRange sqref="W35:X40 K19:L19 N19:V19 W34 A2:A4 I49:N57 D44:D45 E46:E48 E41:X45 E49:E51 A52:E57 F49:H57 O49:X57 H34:V40 F34:G34 F38:G40 A5:B5 C2:S5 W26:W28 N11:Q18 O46:X48 F46:H48" name="Диапазон1_1"/>
  </protectedRanges>
  <mergeCells count="30">
    <mergeCell ref="V7:V9"/>
    <mergeCell ref="B37:C37"/>
    <mergeCell ref="J8:J9"/>
    <mergeCell ref="N8:O8"/>
    <mergeCell ref="P8:Q8"/>
    <mergeCell ref="B35:C36"/>
    <mergeCell ref="D35:D36"/>
    <mergeCell ref="E35:G35"/>
    <mergeCell ref="D8:D9"/>
    <mergeCell ref="E8:E9"/>
    <mergeCell ref="F8:F9"/>
    <mergeCell ref="G8:G9"/>
    <mergeCell ref="H8:H9"/>
    <mergeCell ref="I8:I9"/>
    <mergeCell ref="A1:V1"/>
    <mergeCell ref="W7:W9"/>
    <mergeCell ref="A6:A9"/>
    <mergeCell ref="B6:B9"/>
    <mergeCell ref="C6:L6"/>
    <mergeCell ref="M6:W6"/>
    <mergeCell ref="C7:C9"/>
    <mergeCell ref="D7:J7"/>
    <mergeCell ref="K7:K9"/>
    <mergeCell ref="L7:L9"/>
    <mergeCell ref="M7:M9"/>
    <mergeCell ref="N7:Q7"/>
    <mergeCell ref="R7:R9"/>
    <mergeCell ref="S7:S9"/>
    <mergeCell ref="T7:T9"/>
    <mergeCell ref="U7:U9"/>
  </mergeCells>
  <printOptions horizontalCentered="1"/>
  <pageMargins left="0.78740157480314965" right="0.78740157480314965" top="0.98425196850393704" bottom="0.78740157480314965" header="0.31496062992125984" footer="0.31496062992125984"/>
  <pageSetup paperSize="9" scale="42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view="pageBreakPreview" zoomScale="90" zoomScaleNormal="100" zoomScaleSheetLayoutView="90" workbookViewId="0">
      <selection activeCell="M17" sqref="M17"/>
    </sheetView>
  </sheetViews>
  <sheetFormatPr defaultRowHeight="12.75" x14ac:dyDescent="0.25"/>
  <cols>
    <col min="1" max="1" width="29.7109375" style="217" customWidth="1"/>
    <col min="2" max="2" width="25.140625" style="217" customWidth="1"/>
    <col min="3" max="3" width="7.140625" style="217" customWidth="1"/>
    <col min="4" max="4" width="10.7109375" style="217" customWidth="1"/>
    <col min="5" max="5" width="9.7109375" style="217" customWidth="1"/>
    <col min="6" max="6" width="8.28515625" style="217" customWidth="1"/>
    <col min="7" max="7" width="8.42578125" style="217" customWidth="1"/>
    <col min="8" max="8" width="10" style="217" customWidth="1"/>
    <col min="9" max="9" width="8.7109375" style="217" customWidth="1"/>
    <col min="10" max="10" width="11.7109375" style="217" customWidth="1"/>
    <col min="11" max="16384" width="9.140625" style="217"/>
  </cols>
  <sheetData>
    <row r="1" spans="1:16" x14ac:dyDescent="0.25">
      <c r="J1" s="483" t="s">
        <v>124</v>
      </c>
    </row>
    <row r="2" spans="1:16" s="214" customFormat="1" ht="12" x14ac:dyDescent="0.2">
      <c r="A2" s="213" t="s">
        <v>85</v>
      </c>
      <c r="B2" s="213"/>
      <c r="C2" s="213"/>
      <c r="D2" s="213"/>
      <c r="E2" s="213"/>
    </row>
    <row r="3" spans="1:16" s="216" customFormat="1" x14ac:dyDescent="0.2">
      <c r="A3" s="215" t="s">
        <v>86</v>
      </c>
    </row>
    <row r="4" spans="1:16" x14ac:dyDescent="0.2">
      <c r="A4" s="433" t="s">
        <v>87</v>
      </c>
      <c r="B4" s="433"/>
      <c r="C4" s="433"/>
      <c r="D4" s="433"/>
      <c r="E4" s="433"/>
      <c r="F4" s="433"/>
      <c r="G4" s="433"/>
      <c r="H4" s="433"/>
      <c r="I4" s="433"/>
      <c r="J4" s="433"/>
    </row>
    <row r="5" spans="1:16" x14ac:dyDescent="0.2">
      <c r="A5" s="434" t="s">
        <v>12</v>
      </c>
      <c r="B5" s="434"/>
      <c r="C5" s="434"/>
      <c r="D5" s="434"/>
      <c r="E5" s="434"/>
      <c r="F5" s="434"/>
      <c r="G5" s="434"/>
      <c r="H5" s="434"/>
      <c r="I5" s="434"/>
      <c r="J5" s="434"/>
      <c r="K5" s="218"/>
      <c r="L5" s="218"/>
      <c r="M5" s="218"/>
      <c r="N5" s="219"/>
      <c r="O5" s="219"/>
      <c r="P5" s="219"/>
    </row>
    <row r="6" spans="1:16" ht="13.5" thickBot="1" x14ac:dyDescent="0.25">
      <c r="A6" s="434" t="s">
        <v>13</v>
      </c>
      <c r="B6" s="434"/>
      <c r="C6" s="434"/>
      <c r="D6" s="434"/>
      <c r="E6" s="434"/>
      <c r="F6" s="434"/>
      <c r="G6" s="434"/>
      <c r="H6" s="434"/>
      <c r="I6" s="434"/>
      <c r="J6" s="434"/>
      <c r="K6" s="218"/>
      <c r="L6" s="218"/>
      <c r="M6" s="218"/>
    </row>
    <row r="7" spans="1:16" x14ac:dyDescent="0.25">
      <c r="A7" s="425" t="s">
        <v>88</v>
      </c>
      <c r="B7" s="425" t="s">
        <v>89</v>
      </c>
      <c r="C7" s="425" t="s">
        <v>90</v>
      </c>
      <c r="D7" s="425" t="s">
        <v>91</v>
      </c>
      <c r="E7" s="425" t="s">
        <v>92</v>
      </c>
      <c r="F7" s="425" t="s">
        <v>93</v>
      </c>
      <c r="G7" s="435" t="s">
        <v>94</v>
      </c>
      <c r="H7" s="425" t="s">
        <v>5</v>
      </c>
      <c r="I7" s="425" t="s">
        <v>95</v>
      </c>
      <c r="J7" s="425" t="s">
        <v>8</v>
      </c>
    </row>
    <row r="8" spans="1:16" ht="13.5" thickBot="1" x14ac:dyDescent="0.3">
      <c r="A8" s="426"/>
      <c r="B8" s="426"/>
      <c r="C8" s="426"/>
      <c r="D8" s="426"/>
      <c r="E8" s="426"/>
      <c r="F8" s="426"/>
      <c r="G8" s="436"/>
      <c r="H8" s="426"/>
      <c r="I8" s="426"/>
      <c r="J8" s="426"/>
    </row>
    <row r="9" spans="1:16" ht="13.5" thickBot="1" x14ac:dyDescent="0.3">
      <c r="A9" s="220">
        <v>1</v>
      </c>
      <c r="B9" s="220">
        <v>2</v>
      </c>
      <c r="C9" s="220">
        <v>3</v>
      </c>
      <c r="D9" s="220">
        <v>4</v>
      </c>
      <c r="E9" s="220">
        <v>5</v>
      </c>
      <c r="F9" s="221">
        <v>6</v>
      </c>
      <c r="G9" s="221">
        <v>7</v>
      </c>
      <c r="H9" s="220">
        <v>8</v>
      </c>
      <c r="I9" s="220">
        <v>9</v>
      </c>
      <c r="J9" s="221">
        <v>10</v>
      </c>
    </row>
    <row r="10" spans="1:16" x14ac:dyDescent="0.25">
      <c r="A10" s="427"/>
      <c r="B10" s="222"/>
      <c r="C10" s="223"/>
      <c r="D10" s="223"/>
      <c r="E10" s="223"/>
      <c r="F10" s="224"/>
      <c r="G10" s="223"/>
      <c r="H10" s="224"/>
      <c r="I10" s="223"/>
      <c r="J10" s="225"/>
    </row>
    <row r="11" spans="1:16" x14ac:dyDescent="0.25">
      <c r="A11" s="428"/>
      <c r="B11" s="222"/>
      <c r="C11" s="223"/>
      <c r="D11" s="223"/>
      <c r="E11" s="223"/>
      <c r="F11" s="224"/>
      <c r="G11" s="223"/>
      <c r="H11" s="224"/>
      <c r="I11" s="223"/>
      <c r="J11" s="225"/>
    </row>
    <row r="12" spans="1:16" ht="13.5" thickBot="1" x14ac:dyDescent="0.3">
      <c r="A12" s="428"/>
      <c r="B12" s="226"/>
      <c r="C12" s="227"/>
      <c r="D12" s="228"/>
      <c r="E12" s="228"/>
      <c r="F12" s="229"/>
      <c r="G12" s="228"/>
      <c r="H12" s="229"/>
      <c r="I12" s="228"/>
      <c r="J12" s="230"/>
    </row>
    <row r="13" spans="1:16" x14ac:dyDescent="0.25">
      <c r="A13" s="231"/>
      <c r="B13" s="232"/>
      <c r="C13" s="233"/>
      <c r="D13" s="233"/>
      <c r="E13" s="233"/>
      <c r="F13" s="234"/>
      <c r="G13" s="233"/>
      <c r="H13" s="234"/>
      <c r="I13" s="233"/>
      <c r="J13" s="235"/>
    </row>
    <row r="14" spans="1:16" ht="13.5" thickBot="1" x14ac:dyDescent="0.3">
      <c r="A14" s="236"/>
      <c r="B14" s="226"/>
      <c r="C14" s="227"/>
      <c r="D14" s="227"/>
      <c r="E14" s="227"/>
      <c r="F14" s="229"/>
      <c r="G14" s="227"/>
      <c r="H14" s="229"/>
      <c r="I14" s="227"/>
      <c r="J14" s="230"/>
    </row>
    <row r="15" spans="1:16" x14ac:dyDescent="0.25">
      <c r="A15" s="237"/>
      <c r="B15" s="238"/>
      <c r="C15" s="239"/>
      <c r="D15" s="239"/>
      <c r="E15" s="239"/>
      <c r="F15" s="240"/>
      <c r="G15" s="239"/>
      <c r="H15" s="240"/>
      <c r="I15" s="239"/>
      <c r="J15" s="241"/>
    </row>
    <row r="16" spans="1:16" x14ac:dyDescent="0.25">
      <c r="A16" s="242"/>
      <c r="B16" s="243"/>
      <c r="C16" s="244"/>
      <c r="D16" s="244"/>
      <c r="E16" s="244"/>
      <c r="F16" s="245"/>
      <c r="G16" s="244"/>
      <c r="H16" s="245"/>
      <c r="I16" s="244"/>
      <c r="J16" s="246"/>
    </row>
    <row r="17" spans="1:10" s="214" customFormat="1" x14ac:dyDescent="0.25">
      <c r="A17" s="242"/>
      <c r="B17" s="243"/>
      <c r="C17" s="244"/>
      <c r="D17" s="244"/>
      <c r="E17" s="244"/>
      <c r="F17" s="245"/>
      <c r="G17" s="244"/>
      <c r="H17" s="245"/>
      <c r="I17" s="244"/>
      <c r="J17" s="246"/>
    </row>
    <row r="18" spans="1:10" s="214" customFormat="1" x14ac:dyDescent="0.25">
      <c r="A18" s="247"/>
      <c r="B18" s="248"/>
      <c r="C18" s="244"/>
      <c r="D18" s="244"/>
      <c r="E18" s="244"/>
      <c r="F18" s="245"/>
      <c r="G18" s="249"/>
      <c r="H18" s="245"/>
      <c r="I18" s="244"/>
      <c r="J18" s="246"/>
    </row>
    <row r="19" spans="1:10" s="214" customFormat="1" ht="13.5" thickBot="1" x14ac:dyDescent="0.3">
      <c r="A19" s="250"/>
      <c r="B19" s="251"/>
      <c r="C19" s="252"/>
      <c r="D19" s="252"/>
      <c r="E19" s="252"/>
      <c r="F19" s="253"/>
      <c r="G19" s="254"/>
      <c r="H19" s="253"/>
      <c r="I19" s="252"/>
      <c r="J19" s="255"/>
    </row>
    <row r="20" spans="1:10" ht="13.5" thickBot="1" x14ac:dyDescent="0.3">
      <c r="A20" s="429" t="s">
        <v>96</v>
      </c>
      <c r="B20" s="430"/>
      <c r="C20" s="430"/>
      <c r="D20" s="430"/>
      <c r="E20" s="430"/>
      <c r="F20" s="430"/>
      <c r="G20" s="430"/>
      <c r="H20" s="430"/>
      <c r="I20" s="431"/>
      <c r="J20" s="256">
        <f>SUM(J15:J19)</f>
        <v>0</v>
      </c>
    </row>
    <row r="23" spans="1:10" x14ac:dyDescent="0.2">
      <c r="A23" s="257" t="s">
        <v>97</v>
      </c>
      <c r="B23" s="258"/>
      <c r="C23" s="432" t="s">
        <v>98</v>
      </c>
      <c r="D23" s="432"/>
      <c r="E23" s="258"/>
      <c r="F23" s="432" t="s">
        <v>99</v>
      </c>
      <c r="G23" s="432"/>
      <c r="H23" s="432"/>
    </row>
    <row r="24" spans="1:10" x14ac:dyDescent="0.2">
      <c r="A24" s="258"/>
      <c r="B24" s="258"/>
      <c r="C24" s="258"/>
      <c r="D24" s="258"/>
      <c r="E24" s="258"/>
      <c r="F24" s="424" t="s">
        <v>100</v>
      </c>
      <c r="G24" s="424"/>
      <c r="H24" s="424"/>
    </row>
  </sheetData>
  <mergeCells count="18">
    <mergeCell ref="A4:J4"/>
    <mergeCell ref="A5:J5"/>
    <mergeCell ref="A6:J6"/>
    <mergeCell ref="A7:A8"/>
    <mergeCell ref="B7:B8"/>
    <mergeCell ref="C7:C8"/>
    <mergeCell ref="D7:D8"/>
    <mergeCell ref="E7:E8"/>
    <mergeCell ref="F7:F8"/>
    <mergeCell ref="G7:G8"/>
    <mergeCell ref="F24:H24"/>
    <mergeCell ref="H7:H8"/>
    <mergeCell ref="I7:I8"/>
    <mergeCell ref="J7:J8"/>
    <mergeCell ref="A10:A12"/>
    <mergeCell ref="A20:I20"/>
    <mergeCell ref="C23:D23"/>
    <mergeCell ref="F23:H23"/>
  </mergeCells>
  <printOptions horizontalCentered="1"/>
  <pageMargins left="0.78740157480314965" right="0.78740157480314965" top="0.98425196850393704" bottom="0.78740157480314965" header="0.31496062992125984" footer="0.31496062992125984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view="pageBreakPreview" zoomScaleNormal="100" zoomScaleSheetLayoutView="100" workbookViewId="0">
      <selection activeCell="Q29" sqref="Q29"/>
    </sheetView>
  </sheetViews>
  <sheetFormatPr defaultRowHeight="12.75" x14ac:dyDescent="0.25"/>
  <cols>
    <col min="1" max="1" width="3.5703125" style="206" customWidth="1"/>
    <col min="2" max="2" width="24.85546875" style="206" customWidth="1"/>
    <col min="3" max="3" width="8.28515625" style="206" customWidth="1"/>
    <col min="4" max="4" width="7" style="207" customWidth="1"/>
    <col min="5" max="5" width="10.42578125" style="206" customWidth="1"/>
    <col min="6" max="6" width="11.140625" style="204" customWidth="1"/>
    <col min="7" max="7" width="10.140625" style="204" customWidth="1"/>
    <col min="8" max="8" width="11.7109375" style="206" customWidth="1"/>
    <col min="9" max="9" width="11.85546875" style="206" customWidth="1"/>
    <col min="10" max="10" width="12.5703125" style="206" customWidth="1"/>
    <col min="11" max="11" width="14.85546875" style="206" customWidth="1"/>
    <col min="12" max="12" width="16" style="206" customWidth="1"/>
    <col min="13" max="13" width="15" style="206" customWidth="1"/>
    <col min="14" max="14" width="10.5703125" style="204" customWidth="1"/>
    <col min="15" max="16384" width="9.140625" style="204"/>
  </cols>
  <sheetData>
    <row r="1" spans="1:14" x14ac:dyDescent="0.25">
      <c r="N1" s="212" t="s">
        <v>126</v>
      </c>
    </row>
    <row r="2" spans="1:14" ht="15.75" x14ac:dyDescent="0.25">
      <c r="A2" s="457" t="s">
        <v>71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  <c r="M2" s="457"/>
    </row>
    <row r="3" spans="1:14" s="205" customFormat="1" ht="14.25" x14ac:dyDescent="0.25">
      <c r="A3" s="458" t="s">
        <v>72</v>
      </c>
      <c r="B3" s="458"/>
      <c r="C3" s="458"/>
      <c r="D3" s="458"/>
      <c r="E3" s="458"/>
      <c r="F3" s="458"/>
      <c r="G3" s="458"/>
      <c r="H3" s="458"/>
      <c r="I3" s="458"/>
      <c r="J3" s="458"/>
      <c r="K3" s="458"/>
      <c r="L3" s="458"/>
      <c r="M3" s="458"/>
    </row>
    <row r="4" spans="1:14" s="205" customFormat="1" ht="14.25" x14ac:dyDescent="0.25">
      <c r="A4" s="458" t="s">
        <v>73</v>
      </c>
      <c r="B4" s="458"/>
      <c r="C4" s="458"/>
      <c r="D4" s="458"/>
      <c r="E4" s="458"/>
      <c r="F4" s="458"/>
      <c r="G4" s="458"/>
      <c r="H4" s="458"/>
      <c r="I4" s="458"/>
      <c r="J4" s="458"/>
      <c r="K4" s="458"/>
      <c r="L4" s="458"/>
      <c r="M4" s="458"/>
    </row>
    <row r="5" spans="1:14" ht="19.5" thickBot="1" x14ac:dyDescent="0.25">
      <c r="A5" s="208"/>
      <c r="B5" s="208"/>
      <c r="C5" s="208"/>
      <c r="D5" s="209"/>
      <c r="E5" s="208"/>
      <c r="F5" s="210"/>
      <c r="G5" s="210"/>
      <c r="H5" s="211"/>
      <c r="I5" s="211"/>
      <c r="J5" s="211"/>
      <c r="K5" s="211"/>
      <c r="L5" s="211"/>
      <c r="M5" s="437" t="s">
        <v>74</v>
      </c>
      <c r="N5" s="437"/>
    </row>
    <row r="6" spans="1:14" s="263" customFormat="1" ht="17.25" customHeight="1" thickBot="1" x14ac:dyDescent="0.3">
      <c r="A6" s="459" t="s">
        <v>2</v>
      </c>
      <c r="B6" s="449" t="s">
        <v>75</v>
      </c>
      <c r="C6" s="449" t="s">
        <v>76</v>
      </c>
      <c r="D6" s="461" t="s">
        <v>101</v>
      </c>
      <c r="E6" s="463" t="s">
        <v>77</v>
      </c>
      <c r="F6" s="449" t="s">
        <v>102</v>
      </c>
      <c r="G6" s="461" t="s">
        <v>103</v>
      </c>
      <c r="H6" s="446" t="s">
        <v>104</v>
      </c>
      <c r="I6" s="447"/>
      <c r="J6" s="448"/>
      <c r="K6" s="446" t="s">
        <v>105</v>
      </c>
      <c r="L6" s="447"/>
      <c r="M6" s="448"/>
      <c r="N6" s="449" t="s">
        <v>106</v>
      </c>
    </row>
    <row r="7" spans="1:14" s="266" customFormat="1" ht="102.75" customHeight="1" thickBot="1" x14ac:dyDescent="0.3">
      <c r="A7" s="460"/>
      <c r="B7" s="450"/>
      <c r="C7" s="450"/>
      <c r="D7" s="462"/>
      <c r="E7" s="464"/>
      <c r="F7" s="450"/>
      <c r="G7" s="462"/>
      <c r="H7" s="264" t="s">
        <v>78</v>
      </c>
      <c r="I7" s="264" t="s">
        <v>107</v>
      </c>
      <c r="J7" s="265" t="s">
        <v>108</v>
      </c>
      <c r="K7" s="264" t="s">
        <v>109</v>
      </c>
      <c r="L7" s="264" t="s">
        <v>110</v>
      </c>
      <c r="M7" s="265" t="s">
        <v>111</v>
      </c>
      <c r="N7" s="450"/>
    </row>
    <row r="8" spans="1:14" s="266" customFormat="1" ht="13.5" customHeight="1" thickBot="1" x14ac:dyDescent="0.3">
      <c r="A8" s="267">
        <v>1</v>
      </c>
      <c r="B8" s="268">
        <v>2</v>
      </c>
      <c r="C8" s="269">
        <v>3</v>
      </c>
      <c r="D8" s="268">
        <v>4</v>
      </c>
      <c r="E8" s="270">
        <v>5</v>
      </c>
      <c r="F8" s="269">
        <v>6</v>
      </c>
      <c r="G8" s="268">
        <v>7</v>
      </c>
      <c r="H8" s="268">
        <v>8</v>
      </c>
      <c r="I8" s="271">
        <v>9</v>
      </c>
      <c r="J8" s="271">
        <v>10</v>
      </c>
      <c r="K8" s="268">
        <v>11</v>
      </c>
      <c r="L8" s="271">
        <v>12</v>
      </c>
      <c r="M8" s="271">
        <v>13</v>
      </c>
      <c r="N8" s="272">
        <v>14</v>
      </c>
    </row>
    <row r="9" spans="1:14" s="266" customFormat="1" ht="13.5" thickBot="1" x14ac:dyDescent="0.3">
      <c r="A9" s="273"/>
      <c r="B9" s="451" t="s">
        <v>112</v>
      </c>
      <c r="C9" s="451"/>
      <c r="D9" s="451"/>
      <c r="E9" s="451"/>
      <c r="F9" s="451"/>
      <c r="G9" s="451"/>
      <c r="H9" s="451"/>
      <c r="I9" s="451"/>
      <c r="J9" s="451"/>
      <c r="K9" s="451"/>
      <c r="L9" s="451"/>
      <c r="M9" s="451"/>
      <c r="N9" s="452"/>
    </row>
    <row r="10" spans="1:14" s="266" customFormat="1" x14ac:dyDescent="0.25">
      <c r="A10" s="441">
        <v>1</v>
      </c>
      <c r="B10" s="274"/>
      <c r="C10" s="275">
        <v>1</v>
      </c>
      <c r="D10" s="276"/>
      <c r="E10" s="277"/>
      <c r="F10" s="275"/>
      <c r="G10" s="276"/>
      <c r="H10" s="278"/>
      <c r="I10" s="279"/>
      <c r="J10" s="279">
        <f>H10-I10</f>
        <v>0</v>
      </c>
      <c r="K10" s="280" t="e">
        <f>G10*H10/F10</f>
        <v>#DIV/0!</v>
      </c>
      <c r="L10" s="279" t="e">
        <f>G10*I10/F10</f>
        <v>#DIV/0!</v>
      </c>
      <c r="M10" s="279" t="e">
        <f>K10-L10</f>
        <v>#DIV/0!</v>
      </c>
      <c r="N10" s="281" t="e">
        <f>E10*M10</f>
        <v>#DIV/0!</v>
      </c>
    </row>
    <row r="11" spans="1:14" s="266" customFormat="1" x14ac:dyDescent="0.25">
      <c r="A11" s="441"/>
      <c r="B11" s="282"/>
      <c r="C11" s="283">
        <v>2</v>
      </c>
      <c r="D11" s="284"/>
      <c r="E11" s="285"/>
      <c r="F11" s="283"/>
      <c r="G11" s="285"/>
      <c r="H11" s="286"/>
      <c r="I11" s="279"/>
      <c r="J11" s="279">
        <f t="shared" ref="J11:J27" si="0">H11-I11</f>
        <v>0</v>
      </c>
      <c r="K11" s="280" t="e">
        <f t="shared" ref="K11:K12" si="1">G11*H11/F11</f>
        <v>#DIV/0!</v>
      </c>
      <c r="L11" s="279" t="e">
        <f t="shared" ref="L11:L12" si="2">G11*I11/F11</f>
        <v>#DIV/0!</v>
      </c>
      <c r="M11" s="279" t="e">
        <f t="shared" ref="M11:M12" si="3">K11-L11</f>
        <v>#DIV/0!</v>
      </c>
      <c r="N11" s="281" t="e">
        <f t="shared" ref="N11:N12" si="4">E11*M11</f>
        <v>#DIV/0!</v>
      </c>
    </row>
    <row r="12" spans="1:14" s="293" customFormat="1" ht="13.5" thickBot="1" x14ac:dyDescent="0.3">
      <c r="A12" s="445"/>
      <c r="B12" s="287"/>
      <c r="C12" s="288">
        <v>3</v>
      </c>
      <c r="D12" s="289"/>
      <c r="E12" s="290"/>
      <c r="F12" s="288"/>
      <c r="G12" s="291"/>
      <c r="H12" s="292"/>
      <c r="I12" s="279"/>
      <c r="J12" s="279">
        <f t="shared" si="0"/>
        <v>0</v>
      </c>
      <c r="K12" s="280" t="e">
        <f t="shared" si="1"/>
        <v>#DIV/0!</v>
      </c>
      <c r="L12" s="279" t="e">
        <f t="shared" si="2"/>
        <v>#DIV/0!</v>
      </c>
      <c r="M12" s="279" t="e">
        <f t="shared" si="3"/>
        <v>#DIV/0!</v>
      </c>
      <c r="N12" s="281" t="e">
        <f t="shared" si="4"/>
        <v>#DIV/0!</v>
      </c>
    </row>
    <row r="13" spans="1:14" s="266" customFormat="1" ht="13.5" thickBot="1" x14ac:dyDescent="0.3">
      <c r="A13" s="294"/>
      <c r="B13" s="295" t="s">
        <v>79</v>
      </c>
      <c r="C13" s="296"/>
      <c r="D13" s="297"/>
      <c r="E13" s="298"/>
      <c r="F13" s="296"/>
      <c r="G13" s="299"/>
      <c r="H13" s="300"/>
      <c r="I13" s="301"/>
      <c r="J13" s="301"/>
      <c r="K13" s="300"/>
      <c r="L13" s="301"/>
      <c r="M13" s="301"/>
      <c r="N13" s="302"/>
    </row>
    <row r="14" spans="1:14" s="266" customFormat="1" ht="13.5" thickBot="1" x14ac:dyDescent="0.3">
      <c r="A14" s="438" t="s">
        <v>113</v>
      </c>
      <c r="B14" s="439"/>
      <c r="C14" s="439"/>
      <c r="D14" s="439"/>
      <c r="E14" s="439"/>
      <c r="F14" s="439"/>
      <c r="G14" s="439"/>
      <c r="H14" s="439"/>
      <c r="I14" s="439"/>
      <c r="J14" s="439"/>
      <c r="K14" s="439"/>
      <c r="L14" s="439"/>
      <c r="M14" s="439"/>
      <c r="N14" s="440"/>
    </row>
    <row r="15" spans="1:14" s="266" customFormat="1" x14ac:dyDescent="0.25">
      <c r="A15" s="441">
        <v>2</v>
      </c>
      <c r="B15" s="274"/>
      <c r="C15" s="275">
        <v>1</v>
      </c>
      <c r="D15" s="303"/>
      <c r="E15" s="280"/>
      <c r="F15" s="275"/>
      <c r="G15" s="303"/>
      <c r="H15" s="304"/>
      <c r="I15" s="305"/>
      <c r="J15" s="279">
        <f t="shared" si="0"/>
        <v>0</v>
      </c>
      <c r="K15" s="280" t="e">
        <f>G15*H15/F15</f>
        <v>#DIV/0!</v>
      </c>
      <c r="L15" s="279" t="e">
        <f>G15*I15/F15</f>
        <v>#DIV/0!</v>
      </c>
      <c r="M15" s="279" t="e">
        <f t="shared" ref="M15:M17" si="5">K15-L15</f>
        <v>#DIV/0!</v>
      </c>
      <c r="N15" s="281" t="e">
        <f t="shared" ref="N15:N17" si="6">E15*M15</f>
        <v>#DIV/0!</v>
      </c>
    </row>
    <row r="16" spans="1:14" s="266" customFormat="1" ht="9" customHeight="1" x14ac:dyDescent="0.25">
      <c r="A16" s="441"/>
      <c r="B16" s="282"/>
      <c r="C16" s="283">
        <v>2</v>
      </c>
      <c r="D16" s="306"/>
      <c r="E16" s="307"/>
      <c r="F16" s="283"/>
      <c r="G16" s="306"/>
      <c r="H16" s="308"/>
      <c r="I16" s="309"/>
      <c r="J16" s="279">
        <f t="shared" si="0"/>
        <v>0</v>
      </c>
      <c r="K16" s="280" t="e">
        <f t="shared" ref="K16:K17" si="7">G16*H16/F16</f>
        <v>#DIV/0!</v>
      </c>
      <c r="L16" s="279" t="e">
        <f t="shared" ref="L16:L17" si="8">G16*I16/F16</f>
        <v>#DIV/0!</v>
      </c>
      <c r="M16" s="279" t="e">
        <f t="shared" si="5"/>
        <v>#DIV/0!</v>
      </c>
      <c r="N16" s="281" t="e">
        <f t="shared" si="6"/>
        <v>#DIV/0!</v>
      </c>
    </row>
    <row r="17" spans="1:14" s="266" customFormat="1" ht="13.5" customHeight="1" thickBot="1" x14ac:dyDescent="0.3">
      <c r="A17" s="441"/>
      <c r="B17" s="310"/>
      <c r="C17" s="311">
        <v>3</v>
      </c>
      <c r="D17" s="312"/>
      <c r="E17" s="313"/>
      <c r="F17" s="311"/>
      <c r="G17" s="312"/>
      <c r="H17" s="314"/>
      <c r="I17" s="315"/>
      <c r="J17" s="279">
        <f t="shared" si="0"/>
        <v>0</v>
      </c>
      <c r="K17" s="280" t="e">
        <f t="shared" si="7"/>
        <v>#DIV/0!</v>
      </c>
      <c r="L17" s="279" t="e">
        <f t="shared" si="8"/>
        <v>#DIV/0!</v>
      </c>
      <c r="M17" s="279" t="e">
        <f t="shared" si="5"/>
        <v>#DIV/0!</v>
      </c>
      <c r="N17" s="281" t="e">
        <f t="shared" si="6"/>
        <v>#DIV/0!</v>
      </c>
    </row>
    <row r="18" spans="1:14" s="266" customFormat="1" ht="13.5" thickBot="1" x14ac:dyDescent="0.3">
      <c r="A18" s="316"/>
      <c r="B18" s="295" t="s">
        <v>80</v>
      </c>
      <c r="C18" s="296"/>
      <c r="D18" s="297"/>
      <c r="E18" s="300"/>
      <c r="F18" s="296"/>
      <c r="G18" s="297"/>
      <c r="H18" s="300"/>
      <c r="I18" s="301"/>
      <c r="J18" s="301"/>
      <c r="K18" s="300"/>
      <c r="L18" s="301"/>
      <c r="M18" s="301"/>
      <c r="N18" s="302"/>
    </row>
    <row r="19" spans="1:14" s="266" customFormat="1" ht="13.5" thickBot="1" x14ac:dyDescent="0.3">
      <c r="A19" s="442" t="s">
        <v>114</v>
      </c>
      <c r="B19" s="443"/>
      <c r="C19" s="443"/>
      <c r="D19" s="443"/>
      <c r="E19" s="443"/>
      <c r="F19" s="443"/>
      <c r="G19" s="443"/>
      <c r="H19" s="443"/>
      <c r="I19" s="443"/>
      <c r="J19" s="443"/>
      <c r="K19" s="443"/>
      <c r="L19" s="443"/>
      <c r="M19" s="443"/>
      <c r="N19" s="444"/>
    </row>
    <row r="20" spans="1:14" s="266" customFormat="1" x14ac:dyDescent="0.25">
      <c r="A20" s="441">
        <v>3</v>
      </c>
      <c r="B20" s="274"/>
      <c r="C20" s="275">
        <v>1</v>
      </c>
      <c r="D20" s="303"/>
      <c r="E20" s="277"/>
      <c r="F20" s="275"/>
      <c r="G20" s="303"/>
      <c r="H20" s="304"/>
      <c r="I20" s="317"/>
      <c r="J20" s="279">
        <f t="shared" si="0"/>
        <v>0</v>
      </c>
      <c r="K20" s="280" t="e">
        <f>G20*H20/F20</f>
        <v>#DIV/0!</v>
      </c>
      <c r="L20" s="279" t="e">
        <f>G20*I20/F20</f>
        <v>#DIV/0!</v>
      </c>
      <c r="M20" s="279" t="e">
        <f t="shared" ref="M20:M22" si="9">K20-L20</f>
        <v>#DIV/0!</v>
      </c>
      <c r="N20" s="281" t="e">
        <f t="shared" ref="N20:N22" si="10">E20*M20</f>
        <v>#DIV/0!</v>
      </c>
    </row>
    <row r="21" spans="1:14" s="266" customFormat="1" x14ac:dyDescent="0.25">
      <c r="A21" s="441"/>
      <c r="B21" s="282"/>
      <c r="C21" s="283">
        <v>2</v>
      </c>
      <c r="D21" s="318"/>
      <c r="E21" s="319"/>
      <c r="F21" s="283"/>
      <c r="G21" s="320"/>
      <c r="H21" s="308"/>
      <c r="I21" s="321"/>
      <c r="J21" s="322">
        <f>H21-I21</f>
        <v>0</v>
      </c>
      <c r="K21" s="278" t="e">
        <f>G21*H21/F21</f>
        <v>#DIV/0!</v>
      </c>
      <c r="L21" s="279" t="e">
        <f t="shared" ref="L21:L22" si="11">G21*I21/F21</f>
        <v>#DIV/0!</v>
      </c>
      <c r="M21" s="322" t="e">
        <f t="shared" si="9"/>
        <v>#DIV/0!</v>
      </c>
      <c r="N21" s="281" t="e">
        <f>E21*M21</f>
        <v>#DIV/0!</v>
      </c>
    </row>
    <row r="22" spans="1:14" s="266" customFormat="1" ht="13.5" thickBot="1" x14ac:dyDescent="0.3">
      <c r="A22" s="445"/>
      <c r="B22" s="287"/>
      <c r="C22" s="288">
        <v>3</v>
      </c>
      <c r="D22" s="323"/>
      <c r="E22" s="324"/>
      <c r="F22" s="288"/>
      <c r="G22" s="320"/>
      <c r="H22" s="325"/>
      <c r="I22" s="326"/>
      <c r="J22" s="322">
        <f t="shared" si="0"/>
        <v>0</v>
      </c>
      <c r="K22" s="278" t="e">
        <f t="shared" ref="K22" si="12">G22*H22/F22</f>
        <v>#DIV/0!</v>
      </c>
      <c r="L22" s="279" t="e">
        <f t="shared" si="11"/>
        <v>#DIV/0!</v>
      </c>
      <c r="M22" s="322" t="e">
        <f t="shared" si="9"/>
        <v>#DIV/0!</v>
      </c>
      <c r="N22" s="281" t="e">
        <f t="shared" si="10"/>
        <v>#DIV/0!</v>
      </c>
    </row>
    <row r="23" spans="1:14" s="266" customFormat="1" ht="13.5" thickBot="1" x14ac:dyDescent="0.3">
      <c r="A23" s="316"/>
      <c r="B23" s="295" t="s">
        <v>81</v>
      </c>
      <c r="C23" s="296"/>
      <c r="D23" s="297"/>
      <c r="E23" s="298"/>
      <c r="F23" s="296"/>
      <c r="G23" s="297"/>
      <c r="H23" s="327"/>
      <c r="I23" s="328"/>
      <c r="J23" s="328"/>
      <c r="K23" s="327"/>
      <c r="L23" s="328"/>
      <c r="M23" s="328"/>
      <c r="N23" s="329" t="e">
        <f>N21+N22</f>
        <v>#DIV/0!</v>
      </c>
    </row>
    <row r="24" spans="1:14" s="266" customFormat="1" ht="13.5" thickBot="1" x14ac:dyDescent="0.3">
      <c r="A24" s="442" t="s">
        <v>114</v>
      </c>
      <c r="B24" s="443"/>
      <c r="C24" s="443"/>
      <c r="D24" s="443"/>
      <c r="E24" s="443"/>
      <c r="F24" s="443"/>
      <c r="G24" s="443"/>
      <c r="H24" s="443"/>
      <c r="I24" s="443"/>
      <c r="J24" s="443"/>
      <c r="K24" s="443"/>
      <c r="L24" s="443"/>
      <c r="M24" s="443"/>
      <c r="N24" s="444"/>
    </row>
    <row r="25" spans="1:14" s="266" customFormat="1" x14ac:dyDescent="0.25">
      <c r="A25" s="441">
        <v>4</v>
      </c>
      <c r="B25" s="274"/>
      <c r="C25" s="275">
        <v>1</v>
      </c>
      <c r="D25" s="330"/>
      <c r="E25" s="280"/>
      <c r="F25" s="275"/>
      <c r="G25" s="330"/>
      <c r="H25" s="304"/>
      <c r="I25" s="317"/>
      <c r="J25" s="279">
        <f t="shared" si="0"/>
        <v>0</v>
      </c>
      <c r="K25" s="280" t="e">
        <f>G25*H25/F25</f>
        <v>#DIV/0!</v>
      </c>
      <c r="L25" s="279" t="e">
        <f>G25*I25/F25</f>
        <v>#DIV/0!</v>
      </c>
      <c r="M25" s="279" t="e">
        <f t="shared" ref="M25:M27" si="13">K25-L25</f>
        <v>#DIV/0!</v>
      </c>
      <c r="N25" s="281" t="e">
        <f t="shared" ref="N25:N27" si="14">E25*M25</f>
        <v>#DIV/0!</v>
      </c>
    </row>
    <row r="26" spans="1:14" s="266" customFormat="1" x14ac:dyDescent="0.25">
      <c r="A26" s="441"/>
      <c r="B26" s="282"/>
      <c r="C26" s="283">
        <v>2</v>
      </c>
      <c r="D26" s="306"/>
      <c r="E26" s="307"/>
      <c r="F26" s="283"/>
      <c r="G26" s="306"/>
      <c r="H26" s="286"/>
      <c r="I26" s="331"/>
      <c r="J26" s="279">
        <f t="shared" si="0"/>
        <v>0</v>
      </c>
      <c r="K26" s="280" t="e">
        <f t="shared" ref="K26:K27" si="15">G26*H26/F26</f>
        <v>#DIV/0!</v>
      </c>
      <c r="L26" s="279" t="e">
        <f t="shared" ref="L26:L27" si="16">G26*I26/F26</f>
        <v>#DIV/0!</v>
      </c>
      <c r="M26" s="279" t="e">
        <f t="shared" si="13"/>
        <v>#DIV/0!</v>
      </c>
      <c r="N26" s="281" t="e">
        <f t="shared" si="14"/>
        <v>#DIV/0!</v>
      </c>
    </row>
    <row r="27" spans="1:14" s="266" customFormat="1" ht="13.5" thickBot="1" x14ac:dyDescent="0.3">
      <c r="A27" s="445"/>
      <c r="B27" s="310"/>
      <c r="C27" s="311">
        <v>3</v>
      </c>
      <c r="D27" s="332"/>
      <c r="E27" s="313"/>
      <c r="F27" s="311"/>
      <c r="G27" s="332"/>
      <c r="H27" s="333"/>
      <c r="I27" s="315"/>
      <c r="J27" s="279">
        <f t="shared" si="0"/>
        <v>0</v>
      </c>
      <c r="K27" s="280" t="e">
        <f t="shared" si="15"/>
        <v>#DIV/0!</v>
      </c>
      <c r="L27" s="279" t="e">
        <f t="shared" si="16"/>
        <v>#DIV/0!</v>
      </c>
      <c r="M27" s="279" t="e">
        <f t="shared" si="13"/>
        <v>#DIV/0!</v>
      </c>
      <c r="N27" s="281" t="e">
        <f t="shared" si="14"/>
        <v>#DIV/0!</v>
      </c>
    </row>
    <row r="28" spans="1:14" s="266" customFormat="1" ht="13.5" thickBot="1" x14ac:dyDescent="0.3">
      <c r="A28" s="316"/>
      <c r="B28" s="295" t="s">
        <v>82</v>
      </c>
      <c r="C28" s="296"/>
      <c r="D28" s="300"/>
      <c r="E28" s="300"/>
      <c r="F28" s="296"/>
      <c r="G28" s="300"/>
      <c r="H28" s="300"/>
      <c r="I28" s="301"/>
      <c r="J28" s="301"/>
      <c r="K28" s="300"/>
      <c r="L28" s="301"/>
      <c r="M28" s="301"/>
      <c r="N28" s="302"/>
    </row>
    <row r="29" spans="1:14" s="266" customFormat="1" ht="13.5" thickBot="1" x14ac:dyDescent="0.3">
      <c r="A29" s="334"/>
      <c r="B29" s="335" t="s">
        <v>83</v>
      </c>
      <c r="C29" s="336"/>
      <c r="D29" s="337"/>
      <c r="E29" s="337">
        <f>E12+E16</f>
        <v>0</v>
      </c>
      <c r="F29" s="336"/>
      <c r="G29" s="337"/>
      <c r="H29" s="337"/>
      <c r="I29" s="338"/>
      <c r="J29" s="338"/>
      <c r="K29" s="337"/>
      <c r="L29" s="338"/>
      <c r="M29" s="338"/>
      <c r="N29" s="339" t="e">
        <f>N13+N18+N23+N28</f>
        <v>#DIV/0!</v>
      </c>
    </row>
    <row r="30" spans="1:14" s="266" customFormat="1" x14ac:dyDescent="0.25">
      <c r="A30" s="340"/>
      <c r="B30" s="341"/>
      <c r="C30" s="342"/>
      <c r="D30" s="342"/>
      <c r="E30" s="343"/>
      <c r="F30" s="343"/>
      <c r="G30" s="341"/>
      <c r="H30" s="341"/>
      <c r="I30" s="341"/>
      <c r="J30" s="341"/>
      <c r="K30" s="341"/>
      <c r="L30" s="341"/>
      <c r="M30" s="341"/>
      <c r="N30" s="344"/>
    </row>
    <row r="31" spans="1:14" s="266" customFormat="1" ht="36" customHeight="1" x14ac:dyDescent="0.25">
      <c r="A31" s="454" t="s">
        <v>115</v>
      </c>
      <c r="B31" s="454"/>
      <c r="C31" s="454"/>
      <c r="D31" s="454"/>
      <c r="E31" s="454"/>
      <c r="F31" s="454"/>
      <c r="G31" s="454"/>
      <c r="H31" s="454"/>
      <c r="I31" s="454"/>
      <c r="J31" s="454"/>
      <c r="K31" s="454"/>
      <c r="L31" s="454"/>
      <c r="M31" s="454"/>
      <c r="N31" s="454"/>
    </row>
    <row r="32" spans="1:14" s="266" customFormat="1" ht="41.25" customHeight="1" x14ac:dyDescent="0.25">
      <c r="A32" s="455" t="s">
        <v>116</v>
      </c>
      <c r="B32" s="455"/>
      <c r="C32" s="455"/>
      <c r="D32" s="455"/>
      <c r="E32" s="455"/>
      <c r="F32" s="455"/>
      <c r="G32" s="455"/>
      <c r="H32" s="455"/>
      <c r="I32" s="455"/>
      <c r="J32" s="455"/>
      <c r="K32" s="455"/>
      <c r="L32" s="455"/>
      <c r="M32" s="455"/>
      <c r="N32" s="455"/>
    </row>
    <row r="33" spans="1:14" s="266" customFormat="1" ht="31.5" customHeight="1" x14ac:dyDescent="0.25">
      <c r="A33" s="456" t="s">
        <v>117</v>
      </c>
      <c r="B33" s="456"/>
      <c r="C33" s="456"/>
      <c r="D33" s="456"/>
      <c r="E33" s="456"/>
      <c r="F33" s="456"/>
      <c r="G33" s="456"/>
      <c r="H33" s="456"/>
      <c r="I33" s="456"/>
      <c r="J33" s="456"/>
      <c r="K33" s="456"/>
      <c r="L33" s="456"/>
      <c r="M33" s="456"/>
      <c r="N33" s="456"/>
    </row>
    <row r="34" spans="1:14" s="217" customFormat="1" x14ac:dyDescent="0.2">
      <c r="A34" s="259" t="s">
        <v>97</v>
      </c>
      <c r="B34" s="260"/>
      <c r="C34" s="261"/>
      <c r="E34" s="258"/>
      <c r="F34" s="432" t="s">
        <v>98</v>
      </c>
      <c r="G34" s="432"/>
      <c r="J34" s="432" t="s">
        <v>99</v>
      </c>
      <c r="K34" s="432"/>
      <c r="L34" s="432"/>
    </row>
    <row r="35" spans="1:14" s="217" customFormat="1" x14ac:dyDescent="0.2">
      <c r="A35" s="258"/>
      <c r="B35" s="258"/>
      <c r="E35" s="258"/>
      <c r="F35" s="258"/>
      <c r="G35" s="258"/>
      <c r="J35" s="453" t="s">
        <v>100</v>
      </c>
      <c r="K35" s="453"/>
      <c r="L35" s="453"/>
    </row>
  </sheetData>
  <mergeCells count="28">
    <mergeCell ref="A2:M2"/>
    <mergeCell ref="A3:M3"/>
    <mergeCell ref="A4:M4"/>
    <mergeCell ref="A6:A7"/>
    <mergeCell ref="B6:B7"/>
    <mergeCell ref="C6:C7"/>
    <mergeCell ref="D6:D7"/>
    <mergeCell ref="E6:E7"/>
    <mergeCell ref="F6:F7"/>
    <mergeCell ref="G6:G7"/>
    <mergeCell ref="F34:G34"/>
    <mergeCell ref="J34:L34"/>
    <mergeCell ref="J35:L35"/>
    <mergeCell ref="A25:A27"/>
    <mergeCell ref="A31:N31"/>
    <mergeCell ref="A32:N32"/>
    <mergeCell ref="A33:N33"/>
    <mergeCell ref="A24:N24"/>
    <mergeCell ref="H6:J6"/>
    <mergeCell ref="K6:M6"/>
    <mergeCell ref="N6:N7"/>
    <mergeCell ref="B9:N9"/>
    <mergeCell ref="A10:A12"/>
    <mergeCell ref="M5:N5"/>
    <mergeCell ref="A14:N14"/>
    <mergeCell ref="A15:A17"/>
    <mergeCell ref="A19:N19"/>
    <mergeCell ref="A20:A22"/>
  </mergeCells>
  <printOptions horizontalCentered="1"/>
  <pageMargins left="0.78740157480314965" right="0.78740157480314965" top="0.98425196850393704" bottom="0.78740157480314965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view="pageBreakPreview" zoomScaleNormal="70" zoomScaleSheetLayoutView="100" workbookViewId="0">
      <selection activeCell="O7" sqref="O7"/>
    </sheetView>
  </sheetViews>
  <sheetFormatPr defaultRowHeight="15" x14ac:dyDescent="0.25"/>
  <cols>
    <col min="1" max="1" width="8.140625" style="345" customWidth="1"/>
    <col min="2" max="2" width="16.7109375" customWidth="1"/>
    <col min="3" max="5" width="9.5703125" style="346" customWidth="1"/>
    <col min="6" max="6" width="14" style="346" customWidth="1"/>
    <col min="7" max="7" width="14.140625" style="346" customWidth="1"/>
    <col min="8" max="8" width="20.42578125" customWidth="1"/>
    <col min="9" max="9" width="11.42578125" customWidth="1"/>
  </cols>
  <sheetData>
    <row r="1" spans="1:9" x14ac:dyDescent="0.25">
      <c r="H1" s="466" t="s">
        <v>125</v>
      </c>
      <c r="I1" s="466"/>
    </row>
    <row r="2" spans="1:9" s="348" customFormat="1" x14ac:dyDescent="0.25">
      <c r="A2" s="347"/>
      <c r="C2" s="349"/>
      <c r="D2" s="349"/>
      <c r="E2" s="349"/>
      <c r="F2" s="349"/>
      <c r="G2" s="349"/>
    </row>
    <row r="3" spans="1:9" s="352" customFormat="1" ht="15.75" x14ac:dyDescent="0.25">
      <c r="A3" s="350" t="s">
        <v>119</v>
      </c>
      <c r="B3" s="351"/>
      <c r="C3" s="351"/>
      <c r="D3" s="351"/>
      <c r="E3" s="351"/>
    </row>
    <row r="4" spans="1:9" s="352" customFormat="1" ht="15.75" x14ac:dyDescent="0.25">
      <c r="A4" s="350" t="s">
        <v>13</v>
      </c>
      <c r="B4" s="351"/>
      <c r="C4" s="351"/>
      <c r="D4" s="351"/>
      <c r="E4" s="351"/>
    </row>
    <row r="5" spans="1:9" s="348" customFormat="1" x14ac:dyDescent="0.25">
      <c r="A5" s="347"/>
      <c r="C5" s="349"/>
      <c r="D5" s="349"/>
      <c r="E5" s="349"/>
      <c r="F5" s="349"/>
      <c r="G5" s="349"/>
    </row>
    <row r="6" spans="1:9" x14ac:dyDescent="0.25">
      <c r="A6" s="467" t="s">
        <v>118</v>
      </c>
      <c r="B6" s="467"/>
      <c r="C6" s="467"/>
      <c r="D6" s="467"/>
      <c r="E6" s="467"/>
      <c r="F6" s="467"/>
      <c r="G6" s="467"/>
      <c r="H6" s="467"/>
      <c r="I6" s="467"/>
    </row>
    <row r="7" spans="1:9" x14ac:dyDescent="0.25">
      <c r="A7" s="468" t="s">
        <v>120</v>
      </c>
      <c r="B7" s="468"/>
      <c r="C7" s="468"/>
      <c r="D7" s="468"/>
      <c r="E7" s="468"/>
      <c r="F7" s="468"/>
      <c r="G7" s="468"/>
      <c r="H7" s="468"/>
      <c r="I7" s="468"/>
    </row>
    <row r="8" spans="1:9" ht="15.75" thickBot="1" x14ac:dyDescent="0.3">
      <c r="A8" s="353"/>
      <c r="B8" s="353"/>
      <c r="C8" s="353"/>
      <c r="D8" s="353"/>
      <c r="E8" s="353"/>
      <c r="F8" s="353"/>
      <c r="G8" s="348"/>
      <c r="H8" s="348"/>
      <c r="I8" s="348"/>
    </row>
    <row r="9" spans="1:9" x14ac:dyDescent="0.25">
      <c r="A9" s="469" t="s">
        <v>2</v>
      </c>
      <c r="B9" s="472" t="s">
        <v>65</v>
      </c>
      <c r="C9" s="475" t="s">
        <v>3</v>
      </c>
      <c r="D9" s="475" t="s">
        <v>66</v>
      </c>
      <c r="E9" s="475"/>
      <c r="F9" s="475"/>
      <c r="G9" s="475"/>
      <c r="H9" s="475"/>
      <c r="I9" s="478"/>
    </row>
    <row r="10" spans="1:9" x14ac:dyDescent="0.25">
      <c r="A10" s="470"/>
      <c r="B10" s="473"/>
      <c r="C10" s="476"/>
      <c r="D10" s="479" t="s">
        <v>67</v>
      </c>
      <c r="E10" s="480"/>
      <c r="F10" s="481"/>
      <c r="G10" s="476" t="s">
        <v>68</v>
      </c>
      <c r="H10" s="476"/>
      <c r="I10" s="482"/>
    </row>
    <row r="11" spans="1:9" ht="24.75" thickBot="1" x14ac:dyDescent="0.3">
      <c r="A11" s="471"/>
      <c r="B11" s="474"/>
      <c r="C11" s="477"/>
      <c r="D11" s="354" t="s">
        <v>4</v>
      </c>
      <c r="E11" s="354" t="s">
        <v>70</v>
      </c>
      <c r="F11" s="355" t="s">
        <v>5</v>
      </c>
      <c r="G11" s="354" t="s">
        <v>4</v>
      </c>
      <c r="H11" s="354" t="s">
        <v>69</v>
      </c>
      <c r="I11" s="355" t="s">
        <v>5</v>
      </c>
    </row>
    <row r="12" spans="1:9" ht="15.75" thickBot="1" x14ac:dyDescent="0.3">
      <c r="A12" s="356">
        <v>1</v>
      </c>
      <c r="B12" s="357">
        <v>2</v>
      </c>
      <c r="C12" s="357">
        <v>3</v>
      </c>
      <c r="D12" s="357">
        <v>4</v>
      </c>
      <c r="E12" s="357">
        <v>5</v>
      </c>
      <c r="F12" s="358">
        <v>6</v>
      </c>
      <c r="G12" s="357">
        <v>7</v>
      </c>
      <c r="H12" s="357">
        <v>8</v>
      </c>
      <c r="I12" s="358">
        <v>9</v>
      </c>
    </row>
    <row r="13" spans="1:9" x14ac:dyDescent="0.25">
      <c r="A13" s="359">
        <v>1</v>
      </c>
      <c r="B13" s="360"/>
      <c r="C13" s="361"/>
      <c r="D13" s="362"/>
      <c r="E13" s="363"/>
      <c r="F13" s="364"/>
      <c r="G13" s="362"/>
      <c r="H13" s="363"/>
      <c r="I13" s="364"/>
    </row>
    <row r="14" spans="1:9" x14ac:dyDescent="0.25">
      <c r="A14" s="365">
        <v>2</v>
      </c>
      <c r="B14" s="366"/>
      <c r="C14" s="367"/>
      <c r="D14" s="368"/>
      <c r="E14" s="369"/>
      <c r="F14" s="370"/>
      <c r="G14" s="368"/>
      <c r="H14" s="369"/>
      <c r="I14" s="370"/>
    </row>
    <row r="15" spans="1:9" x14ac:dyDescent="0.25">
      <c r="A15" s="365">
        <v>3</v>
      </c>
      <c r="B15" s="366"/>
      <c r="C15" s="367"/>
      <c r="D15" s="368"/>
      <c r="E15" s="369"/>
      <c r="F15" s="370"/>
      <c r="G15" s="368"/>
      <c r="H15" s="369"/>
      <c r="I15" s="370"/>
    </row>
    <row r="16" spans="1:9" x14ac:dyDescent="0.25">
      <c r="A16" s="365">
        <v>4</v>
      </c>
      <c r="B16" s="366"/>
      <c r="C16" s="367"/>
      <c r="D16" s="368"/>
      <c r="E16" s="369"/>
      <c r="F16" s="370"/>
      <c r="G16" s="368"/>
      <c r="H16" s="369"/>
      <c r="I16" s="370"/>
    </row>
    <row r="17" spans="1:10" x14ac:dyDescent="0.25">
      <c r="A17" s="365">
        <v>5</v>
      </c>
      <c r="B17" s="366"/>
      <c r="C17" s="367"/>
      <c r="D17" s="368"/>
      <c r="E17" s="371"/>
      <c r="F17" s="370"/>
      <c r="G17" s="368"/>
      <c r="H17" s="371"/>
      <c r="I17" s="370"/>
    </row>
    <row r="18" spans="1:10" x14ac:dyDescent="0.25">
      <c r="A18" s="365">
        <v>6</v>
      </c>
      <c r="B18" s="366"/>
      <c r="C18" s="367"/>
      <c r="D18" s="368"/>
      <c r="E18" s="369"/>
      <c r="F18" s="370"/>
      <c r="G18" s="368"/>
      <c r="H18" s="369"/>
      <c r="I18" s="370"/>
    </row>
    <row r="19" spans="1:10" x14ac:dyDescent="0.25">
      <c r="A19" s="365">
        <v>7</v>
      </c>
      <c r="B19" s="366"/>
      <c r="C19" s="367"/>
      <c r="D19" s="368"/>
      <c r="E19" s="369"/>
      <c r="F19" s="370"/>
      <c r="G19" s="368"/>
      <c r="H19" s="369"/>
      <c r="I19" s="370"/>
    </row>
    <row r="20" spans="1:10" x14ac:dyDescent="0.25">
      <c r="A20" s="365">
        <v>8</v>
      </c>
      <c r="B20" s="366"/>
      <c r="C20" s="367"/>
      <c r="D20" s="368"/>
      <c r="E20" s="369"/>
      <c r="F20" s="370"/>
      <c r="G20" s="368"/>
      <c r="H20" s="369"/>
      <c r="I20" s="370"/>
    </row>
    <row r="21" spans="1:10" x14ac:dyDescent="0.25">
      <c r="A21" s="365">
        <v>9</v>
      </c>
      <c r="B21" s="366"/>
      <c r="C21" s="367"/>
      <c r="D21" s="368"/>
      <c r="E21" s="369"/>
      <c r="F21" s="370"/>
      <c r="G21" s="368"/>
      <c r="H21" s="369"/>
      <c r="I21" s="370"/>
    </row>
    <row r="22" spans="1:10" x14ac:dyDescent="0.25">
      <c r="A22" s="365">
        <v>10</v>
      </c>
      <c r="B22" s="366"/>
      <c r="C22" s="367"/>
      <c r="D22" s="368"/>
      <c r="E22" s="369"/>
      <c r="F22" s="370"/>
      <c r="G22" s="368"/>
      <c r="H22" s="369"/>
      <c r="I22" s="370"/>
    </row>
    <row r="24" spans="1:10" s="372" customFormat="1" ht="32.25" customHeight="1" x14ac:dyDescent="0.25">
      <c r="A24" s="465" t="s">
        <v>121</v>
      </c>
      <c r="B24" s="465"/>
      <c r="C24" s="465"/>
      <c r="D24" s="465"/>
      <c r="E24" s="465"/>
      <c r="F24" s="465"/>
      <c r="G24" s="465"/>
      <c r="H24" s="465"/>
      <c r="I24" s="465"/>
    </row>
    <row r="25" spans="1:10" ht="32.25" customHeight="1" x14ac:dyDescent="0.25">
      <c r="A25" s="465" t="s">
        <v>122</v>
      </c>
      <c r="B25" s="465"/>
      <c r="C25" s="465"/>
      <c r="D25" s="465"/>
      <c r="E25" s="465"/>
      <c r="F25" s="465"/>
      <c r="G25" s="465"/>
      <c r="H25" s="465"/>
      <c r="I25" s="465"/>
      <c r="J25" s="373"/>
    </row>
    <row r="29" spans="1:10" x14ac:dyDescent="0.25">
      <c r="A29"/>
      <c r="C29"/>
      <c r="D29"/>
      <c r="E29"/>
      <c r="F29"/>
      <c r="G29"/>
    </row>
    <row r="30" spans="1:10" x14ac:dyDescent="0.25">
      <c r="A30"/>
      <c r="C30"/>
      <c r="D30"/>
      <c r="E30"/>
      <c r="F30"/>
      <c r="G30"/>
    </row>
    <row r="31" spans="1:10" x14ac:dyDescent="0.25">
      <c r="A31"/>
      <c r="C31"/>
      <c r="D31"/>
      <c r="E31"/>
      <c r="F31"/>
      <c r="G31"/>
    </row>
    <row r="32" spans="1:10" x14ac:dyDescent="0.25">
      <c r="A32"/>
      <c r="C32"/>
      <c r="D32"/>
      <c r="E32"/>
      <c r="F32"/>
      <c r="G32"/>
    </row>
    <row r="33" spans="1:7" x14ac:dyDescent="0.25">
      <c r="A33"/>
      <c r="C33"/>
      <c r="D33"/>
      <c r="E33"/>
      <c r="F33"/>
      <c r="G33"/>
    </row>
    <row r="34" spans="1:7" x14ac:dyDescent="0.25">
      <c r="A34"/>
      <c r="C34"/>
      <c r="D34"/>
      <c r="E34"/>
      <c r="F34"/>
      <c r="G34"/>
    </row>
    <row r="35" spans="1:7" x14ac:dyDescent="0.25">
      <c r="A35"/>
      <c r="C35"/>
      <c r="D35"/>
      <c r="E35"/>
      <c r="F35"/>
      <c r="G35"/>
    </row>
    <row r="36" spans="1:7" x14ac:dyDescent="0.25">
      <c r="A36"/>
      <c r="C36"/>
      <c r="D36"/>
      <c r="E36"/>
      <c r="F36"/>
      <c r="G36"/>
    </row>
    <row r="37" spans="1:7" x14ac:dyDescent="0.25">
      <c r="A37"/>
      <c r="C37"/>
      <c r="D37"/>
      <c r="E37"/>
      <c r="F37"/>
      <c r="G37"/>
    </row>
  </sheetData>
  <mergeCells count="11">
    <mergeCell ref="A25:I25"/>
    <mergeCell ref="H1:I1"/>
    <mergeCell ref="A6:I6"/>
    <mergeCell ref="A7:I7"/>
    <mergeCell ref="A9:A11"/>
    <mergeCell ref="B9:B11"/>
    <mergeCell ref="C9:C11"/>
    <mergeCell ref="D9:I9"/>
    <mergeCell ref="D10:F10"/>
    <mergeCell ref="G10:I10"/>
    <mergeCell ref="A24:I24"/>
  </mergeCells>
  <printOptions horizontalCentered="1"/>
  <pageMargins left="0.78740157480314965" right="0.78740157480314965" top="0.98425196850393704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10.1.</vt:lpstr>
      <vt:lpstr>Приложение 1</vt:lpstr>
      <vt:lpstr>Приложение 2</vt:lpstr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Евгений Александрович Букетов</cp:lastModifiedBy>
  <cp:lastPrinted>2016-04-15T05:49:39Z</cp:lastPrinted>
  <dcterms:created xsi:type="dcterms:W3CDTF">2015-04-17T05:57:32Z</dcterms:created>
  <dcterms:modified xsi:type="dcterms:W3CDTF">2016-04-15T05:49:51Z</dcterms:modified>
</cp:coreProperties>
</file>