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tabRatio="900"/>
  </bookViews>
  <sheets>
    <sheet name="правильный" sheetId="14" r:id="rId1"/>
  </sheets>
  <calcPr calcId="145621"/>
</workbook>
</file>

<file path=xl/calcChain.xml><?xml version="1.0" encoding="utf-8"?>
<calcChain xmlns="http://schemas.openxmlformats.org/spreadsheetml/2006/main">
  <c r="D50" i="14" l="1"/>
  <c r="E57" i="14" l="1"/>
  <c r="F57" i="14"/>
  <c r="G57" i="14"/>
  <c r="H57" i="14"/>
  <c r="I57" i="14"/>
  <c r="J57" i="14"/>
  <c r="K57" i="14"/>
  <c r="L57" i="14"/>
  <c r="M57" i="14"/>
  <c r="N57" i="14"/>
  <c r="O57" i="14"/>
  <c r="P57" i="14"/>
  <c r="D58" i="14"/>
  <c r="D57" i="14" s="1"/>
  <c r="E59" i="14"/>
  <c r="F59" i="14"/>
  <c r="G59" i="14"/>
  <c r="H59" i="14"/>
  <c r="I59" i="14"/>
  <c r="J59" i="14"/>
  <c r="K59" i="14"/>
  <c r="L59" i="14"/>
  <c r="M59" i="14"/>
  <c r="N59" i="14"/>
  <c r="O59" i="14"/>
  <c r="P59" i="14"/>
  <c r="D60" i="14"/>
  <c r="D59" i="14" s="1"/>
  <c r="D61" i="14"/>
  <c r="D62" i="14"/>
  <c r="E63" i="14"/>
  <c r="F63" i="14"/>
  <c r="D63" i="14" s="1"/>
  <c r="G63" i="14"/>
  <c r="H63" i="14"/>
  <c r="I63" i="14"/>
  <c r="J63" i="14"/>
  <c r="K63" i="14"/>
  <c r="L63" i="14"/>
  <c r="M63" i="14"/>
  <c r="N63" i="14"/>
  <c r="O63" i="14"/>
  <c r="P63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D30" i="14"/>
  <c r="D31" i="14"/>
  <c r="D32" i="14"/>
  <c r="D33" i="14"/>
  <c r="D34" i="14"/>
  <c r="D35" i="14"/>
  <c r="D36" i="14"/>
  <c r="D37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D39" i="14"/>
  <c r="D40" i="14"/>
  <c r="D41" i="14"/>
  <c r="D42" i="14"/>
  <c r="D43" i="14"/>
  <c r="D44" i="14"/>
  <c r="D45" i="14"/>
  <c r="D46" i="14"/>
  <c r="E47" i="14"/>
  <c r="F47" i="14"/>
  <c r="G47" i="14"/>
  <c r="H47" i="14"/>
  <c r="I47" i="14"/>
  <c r="I53" i="14" s="1"/>
  <c r="J47" i="14"/>
  <c r="J53" i="14" s="1"/>
  <c r="K47" i="14"/>
  <c r="K53" i="14" s="1"/>
  <c r="L47" i="14"/>
  <c r="L53" i="14" s="1"/>
  <c r="M47" i="14"/>
  <c r="M53" i="14" s="1"/>
  <c r="N47" i="14"/>
  <c r="N53" i="14" s="1"/>
  <c r="O47" i="14"/>
  <c r="O53" i="14" s="1"/>
  <c r="P47" i="14"/>
  <c r="P53" i="14" s="1"/>
  <c r="D48" i="14"/>
  <c r="D49" i="14"/>
  <c r="D51" i="14"/>
  <c r="D52" i="14"/>
  <c r="E53" i="14"/>
  <c r="F53" i="14"/>
  <c r="G53" i="14"/>
  <c r="H53" i="14"/>
  <c r="D47" i="14" l="1"/>
  <c r="D38" i="14"/>
  <c r="D29" i="14"/>
  <c r="D53" i="14" l="1"/>
  <c r="D15" i="14"/>
  <c r="D24" i="14" l="1"/>
  <c r="D23" i="14"/>
  <c r="D22" i="14"/>
  <c r="D21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D20" i="14" s="1"/>
  <c r="D19" i="14"/>
  <c r="D18" i="14"/>
  <c r="D17" i="14"/>
  <c r="D16" i="14"/>
  <c r="D14" i="14"/>
  <c r="P13" i="14"/>
  <c r="P25" i="14" s="1"/>
  <c r="O13" i="14"/>
  <c r="N13" i="14"/>
  <c r="N25" i="14" s="1"/>
  <c r="M13" i="14"/>
  <c r="L13" i="14"/>
  <c r="L25" i="14" s="1"/>
  <c r="K13" i="14"/>
  <c r="J13" i="14"/>
  <c r="J25" i="14" s="1"/>
  <c r="I13" i="14"/>
  <c r="H13" i="14"/>
  <c r="H25" i="14" s="1"/>
  <c r="G13" i="14"/>
  <c r="F13" i="14"/>
  <c r="F25" i="14" s="1"/>
  <c r="E13" i="14"/>
  <c r="E25" i="14" l="1"/>
  <c r="G25" i="14"/>
  <c r="I25" i="14"/>
  <c r="K25" i="14"/>
  <c r="M25" i="14"/>
  <c r="O25" i="14"/>
  <c r="D13" i="14"/>
  <c r="D25" i="14" s="1"/>
</calcChain>
</file>

<file path=xl/sharedStrings.xml><?xml version="1.0" encoding="utf-8"?>
<sst xmlns="http://schemas.openxmlformats.org/spreadsheetml/2006/main" count="158" uniqueCount="82">
  <si>
    <t>ИТОГО:</t>
  </si>
  <si>
    <t>НГДУ "Ватинское"</t>
  </si>
  <si>
    <t>Аппарат управления</t>
  </si>
  <si>
    <t>Подразделения</t>
  </si>
  <si>
    <t>№</t>
  </si>
  <si>
    <t>Наименование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</si>
  <si>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</si>
  <si>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</si>
  <si>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</si>
  <si>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</si>
  <si>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</si>
  <si>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</si>
  <si>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</si>
  <si>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</si>
  <si>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</si>
  <si>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</si>
  <si>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</si>
  <si>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</si>
  <si>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ВСЕГО:</t>
  </si>
  <si>
    <t>АНГДУ</t>
  </si>
  <si>
    <t>ВНГДУ</t>
  </si>
  <si>
    <t>Западно-Асомкинское</t>
  </si>
  <si>
    <t>Ачимовское</t>
  </si>
  <si>
    <t>Чистинное</t>
  </si>
  <si>
    <t>Тайлаковское</t>
  </si>
  <si>
    <t>НГДУ "Аганское"</t>
  </si>
  <si>
    <t>Аганское</t>
  </si>
  <si>
    <t>Ново-Покурское</t>
  </si>
  <si>
    <t>Покамасовское</t>
  </si>
  <si>
    <t>Кетовское</t>
  </si>
  <si>
    <t>Западно-Усть-Балыкское</t>
  </si>
  <si>
    <t>ППН-1</t>
  </si>
  <si>
    <t>Ватинское</t>
  </si>
  <si>
    <t>Северо-Покурское</t>
  </si>
  <si>
    <t>Узунское</t>
  </si>
  <si>
    <t>Управление "Сервис-Нефть"</t>
  </si>
  <si>
    <t>ЛДЦ "Здоровье"</t>
  </si>
  <si>
    <t>Сумма</t>
  </si>
  <si>
    <t>Начальник ССХО ОАО "СН-МНГ"</t>
  </si>
  <si>
    <t>А.П. Гребенев</t>
  </si>
  <si>
    <t>Цена</t>
  </si>
  <si>
    <t>Материалы</t>
  </si>
  <si>
    <t>Год</t>
  </si>
  <si>
    <t>авгут</t>
  </si>
  <si>
    <t>Тариф</t>
  </si>
  <si>
    <t xml:space="preserve">АНГДУ </t>
  </si>
  <si>
    <t>ед.изм.</t>
  </si>
  <si>
    <t>Ед.изм.</t>
  </si>
  <si>
    <t>шт.</t>
  </si>
  <si>
    <t>Наименование предприятия:</t>
  </si>
  <si>
    <t>ОАО "Славнефть-Мегионнефтегаз"</t>
  </si>
  <si>
    <t>Сектор: №16</t>
  </si>
  <si>
    <r>
      <t>Тип лота:</t>
    </r>
    <r>
      <rPr>
        <b/>
        <sz val="14"/>
        <color indexed="9"/>
        <rFont val="Times New Roman"/>
        <family val="1"/>
        <charset val="204"/>
      </rPr>
      <t xml:space="preserve"> неделимый</t>
    </r>
  </si>
  <si>
    <t>Сектор: №19</t>
  </si>
  <si>
    <t>Обслуживание оборудования установок очистки воды</t>
  </si>
  <si>
    <r>
      <t xml:space="preserve">Тип сделки: </t>
    </r>
    <r>
      <rPr>
        <b/>
        <i/>
        <u/>
        <sz val="14"/>
        <color indexed="9"/>
        <rFont val="Times New Roman"/>
        <family val="1"/>
        <charset val="204"/>
      </rPr>
      <t>№1611</t>
    </r>
  </si>
  <si>
    <t>Организация общественного питания и/или проживания на месторождениях</t>
  </si>
  <si>
    <r>
      <t xml:space="preserve">Тип сделки: </t>
    </r>
    <r>
      <rPr>
        <b/>
        <i/>
        <u/>
        <sz val="14"/>
        <color indexed="9"/>
        <rFont val="Times New Roman"/>
        <family val="1"/>
        <charset val="204"/>
      </rPr>
      <t>№1909</t>
    </r>
  </si>
  <si>
    <t>Нефтегазопромысловая лаборатория</t>
  </si>
  <si>
    <t xml:space="preserve">Оказание услуг по техническому обслуживанию оборудования комплексов водоочистки </t>
  </si>
  <si>
    <t>час</t>
  </si>
  <si>
    <t>сутки</t>
  </si>
  <si>
    <t>ЦППН-1 Аригольское м/р</t>
  </si>
  <si>
    <t>ППН-2 Аганское м/р</t>
  </si>
  <si>
    <t>НГП-2 Аригольское м/р</t>
  </si>
  <si>
    <t>Северо-Покурское м/р</t>
  </si>
  <si>
    <t>Тайлаковское м/р</t>
  </si>
  <si>
    <t>Газовый цех Ачимовское м/р</t>
  </si>
  <si>
    <t>Газовый цех Чистинное м/р</t>
  </si>
  <si>
    <t>Газовый цех Ново-Покурское мр</t>
  </si>
  <si>
    <r>
      <t xml:space="preserve">Тип сделки: </t>
    </r>
    <r>
      <rPr>
        <b/>
        <i/>
        <u/>
        <sz val="14"/>
        <color indexed="9"/>
        <rFont val="Times New Roman"/>
        <family val="1"/>
        <charset val="204"/>
      </rPr>
      <t>№1903</t>
    </r>
  </si>
  <si>
    <t>Прочая общехозяйственная деятельность</t>
  </si>
  <si>
    <t>Западно-Асомкинское м/р</t>
  </si>
  <si>
    <t>Оказание услуг по предоставлению в пользование помещений для организации междусменного отдыха работников ОАО "СН-МНГ" и перерывов в течение рабочей смены на месторождениях</t>
  </si>
  <si>
    <t>Оказание услуг по выдаче комплектов белья работникам ОАО "СН-МНГ" на месторождениях</t>
  </si>
  <si>
    <t xml:space="preserve">Объём  работ по лоту на 2016 год: </t>
  </si>
  <si>
    <t>Газовый цех Тайлаковское мр</t>
  </si>
  <si>
    <t>Химико-аналитическая лаборатория</t>
  </si>
  <si>
    <t>Северо-Ореховское м/р</t>
  </si>
  <si>
    <t>Узунское м/р</t>
  </si>
  <si>
    <t>ЦППН-1 (Узунское м/р)</t>
  </si>
  <si>
    <t>Оказание услуг по обслуживанию промысловых баз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</si>
</sst>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р_._-;\-* #,##0_р_._-;_-* &quot;-&quot;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6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indexed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4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5" fillId="0" borderId="0"/>
    <xf numFmtId="0" fontId="3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3" fontId="2" fillId="4" borderId="1" xfId="3" applyNumberFormat="1" applyFont="1" applyFill="1" applyBorder="1" applyAlignment="1" applyProtection="1">
      <alignment horizontal="left" vertical="center" wrapText="1"/>
    </xf>
    <xf numFmtId="0" fontId="7" fillId="0" borderId="0" xfId="0" applyFont="1"/>
    <xf numFmtId="0" fontId="2" fillId="0" borderId="0" xfId="0" applyFont="1" applyAlignment="1"/>
    <xf numFmtId="0" fontId="1" fillId="0" borderId="0" xfId="1" applyFont="1"/>
    <xf numFmtId="0" fontId="8" fillId="6" borderId="2" xfId="0" applyFont="1" applyFill="1" applyBorder="1" applyAlignment="1"/>
    <xf numFmtId="0" fontId="8" fillId="6" borderId="0" xfId="0" applyFont="1" applyFill="1" applyBorder="1" applyAlignment="1"/>
    <xf numFmtId="0" fontId="9" fillId="0" borderId="0" xfId="0" applyFont="1" applyFill="1" applyAlignment="1"/>
    <xf numFmtId="0" fontId="8" fillId="0" borderId="0" xfId="0" applyFont="1" applyFill="1" applyBorder="1" applyAlignment="1"/>
    <xf numFmtId="0" fontId="1" fillId="0" borderId="0" xfId="0" applyFont="1" applyAlignment="1"/>
    <xf numFmtId="0" fontId="11" fillId="0" borderId="0" xfId="0" applyFont="1" applyFill="1" applyBorder="1" applyAlignment="1"/>
    <xf numFmtId="0" fontId="1" fillId="0" borderId="0" xfId="1" applyFont="1" applyFill="1" applyAlignment="1"/>
    <xf numFmtId="0" fontId="4" fillId="0" borderId="0" xfId="0" applyFont="1" applyAlignment="1"/>
    <xf numFmtId="0" fontId="11" fillId="0" borderId="2" xfId="0" applyFont="1" applyFill="1" applyBorder="1" applyAlignment="1"/>
    <xf numFmtId="0" fontId="1" fillId="0" borderId="0" xfId="1" applyFont="1" applyAlignment="1"/>
    <xf numFmtId="0" fontId="10" fillId="6" borderId="2" xfId="0" applyFont="1" applyFill="1" applyBorder="1" applyAlignment="1"/>
    <xf numFmtId="0" fontId="10" fillId="6" borderId="0" xfId="0" applyFont="1" applyFill="1" applyBorder="1" applyAlignment="1"/>
    <xf numFmtId="3" fontId="1" fillId="0" borderId="1" xfId="3" applyNumberFormat="1" applyFont="1" applyFill="1" applyBorder="1" applyAlignment="1" applyProtection="1">
      <alignment horizontal="right" wrapText="1"/>
      <protection locked="0"/>
    </xf>
    <xf numFmtId="49" fontId="6" fillId="0" borderId="0" xfId="2" applyNumberFormat="1" applyFont="1" applyFill="1" applyBorder="1" applyAlignment="1">
      <alignment horizontal="left"/>
    </xf>
    <xf numFmtId="0" fontId="14" fillId="0" borderId="0" xfId="0" applyFont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wrapText="1"/>
    </xf>
    <xf numFmtId="3" fontId="2" fillId="5" borderId="1" xfId="0" applyNumberFormat="1" applyFont="1" applyFill="1" applyBorder="1"/>
    <xf numFmtId="4" fontId="15" fillId="5" borderId="1" xfId="0" applyNumberFormat="1" applyFont="1" applyFill="1" applyBorder="1"/>
    <xf numFmtId="3" fontId="17" fillId="0" borderId="1" xfId="0" applyNumberFormat="1" applyFont="1" applyBorder="1"/>
    <xf numFmtId="0" fontId="15" fillId="7" borderId="1" xfId="0" applyFont="1" applyFill="1" applyBorder="1"/>
    <xf numFmtId="0" fontId="18" fillId="0" borderId="1" xfId="0" applyFont="1" applyBorder="1"/>
    <xf numFmtId="0" fontId="18" fillId="7" borderId="1" xfId="0" applyFont="1" applyFill="1" applyBorder="1"/>
    <xf numFmtId="41" fontId="18" fillId="7" borderId="1" xfId="0" applyNumberFormat="1" applyFont="1" applyFill="1" applyBorder="1"/>
    <xf numFmtId="0" fontId="18" fillId="4" borderId="1" xfId="0" applyFont="1" applyFill="1" applyBorder="1"/>
    <xf numFmtId="0" fontId="18" fillId="4" borderId="1" xfId="0" applyFont="1" applyFill="1" applyBorder="1" applyAlignment="1">
      <alignment wrapText="1"/>
    </xf>
    <xf numFmtId="41" fontId="18" fillId="4" borderId="1" xfId="0" applyNumberFormat="1" applyFont="1" applyFill="1" applyBorder="1"/>
    <xf numFmtId="41" fontId="2" fillId="4" borderId="1" xfId="1" applyNumberFormat="1" applyFont="1" applyFill="1" applyBorder="1" applyAlignment="1" applyProtection="1">
      <alignment horizontal="right" vertical="center" wrapText="1"/>
    </xf>
    <xf numFmtId="49" fontId="6" fillId="0" borderId="0" xfId="2" applyNumberFormat="1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3" fontId="18" fillId="7" borderId="1" xfId="0" applyNumberFormat="1" applyFont="1" applyFill="1" applyBorder="1"/>
    <xf numFmtId="3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>
      <alignment horizontal="center"/>
    </xf>
    <xf numFmtId="3" fontId="19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3" fontId="17" fillId="0" borderId="1" xfId="0" applyNumberFormat="1" applyFont="1" applyBorder="1" applyAlignment="1">
      <alignment horizontal="center" wrapText="1"/>
    </xf>
    <xf numFmtId="3" fontId="18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/>
    <xf numFmtId="3" fontId="2" fillId="0" borderId="1" xfId="0" applyNumberFormat="1" applyFont="1" applyBorder="1"/>
    <xf numFmtId="0" fontId="2" fillId="3" borderId="5" xfId="0" applyFont="1" applyFill="1" applyBorder="1"/>
    <xf numFmtId="3" fontId="1" fillId="0" borderId="5" xfId="3" applyNumberFormat="1" applyFont="1" applyFill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/>
    <xf numFmtId="4" fontId="14" fillId="0" borderId="5" xfId="0" applyNumberFormat="1" applyFont="1" applyBorder="1"/>
    <xf numFmtId="0" fontId="14" fillId="0" borderId="6" xfId="0" applyFont="1" applyBorder="1"/>
    <xf numFmtId="3" fontId="1" fillId="0" borderId="6" xfId="3" applyNumberFormat="1" applyFont="1" applyFill="1" applyBorder="1" applyAlignment="1" applyProtection="1">
      <alignment horizontal="left" vertical="center" wrapText="1"/>
      <protection locked="0"/>
    </xf>
    <xf numFmtId="3" fontId="1" fillId="0" borderId="6" xfId="0" applyNumberFormat="1" applyFont="1" applyBorder="1"/>
    <xf numFmtId="3" fontId="14" fillId="0" borderId="6" xfId="0" applyNumberFormat="1" applyFont="1" applyBorder="1"/>
    <xf numFmtId="4" fontId="14" fillId="0" borderId="6" xfId="0" applyNumberFormat="1" applyFont="1" applyBorder="1"/>
    <xf numFmtId="0" fontId="2" fillId="3" borderId="4" xfId="0" applyFont="1" applyFill="1" applyBorder="1"/>
    <xf numFmtId="3" fontId="1" fillId="0" borderId="4" xfId="3" applyNumberFormat="1" applyFont="1" applyFill="1" applyBorder="1" applyAlignment="1" applyProtection="1">
      <alignment horizontal="left" vertical="center" wrapText="1"/>
      <protection locked="0"/>
    </xf>
    <xf numFmtId="3" fontId="1" fillId="3" borderId="4" xfId="0" applyNumberFormat="1" applyFont="1" applyFill="1" applyBorder="1"/>
    <xf numFmtId="4" fontId="14" fillId="0" borderId="4" xfId="0" applyNumberFormat="1" applyFont="1" applyBorder="1"/>
    <xf numFmtId="0" fontId="14" fillId="0" borderId="4" xfId="0" applyFont="1" applyBorder="1"/>
    <xf numFmtId="3" fontId="1" fillId="0" borderId="4" xfId="0" applyNumberFormat="1" applyFont="1" applyBorder="1"/>
    <xf numFmtId="3" fontId="14" fillId="0" borderId="4" xfId="0" applyNumberFormat="1" applyFont="1" applyBorder="1"/>
    <xf numFmtId="0" fontId="1" fillId="0" borderId="5" xfId="0" applyFont="1" applyBorder="1"/>
    <xf numFmtId="3" fontId="1" fillId="0" borderId="5" xfId="0" applyNumberFormat="1" applyFont="1" applyBorder="1"/>
    <xf numFmtId="3" fontId="17" fillId="0" borderId="6" xfId="0" applyNumberFormat="1" applyFont="1" applyBorder="1"/>
    <xf numFmtId="0" fontId="16" fillId="0" borderId="4" xfId="0" applyFont="1" applyBorder="1"/>
    <xf numFmtId="3" fontId="17" fillId="0" borderId="4" xfId="0" applyNumberFormat="1" applyFont="1" applyBorder="1"/>
    <xf numFmtId="0" fontId="17" fillId="0" borderId="5" xfId="0" applyFont="1" applyBorder="1"/>
    <xf numFmtId="0" fontId="17" fillId="0" borderId="5" xfId="0" applyFont="1" applyBorder="1" applyAlignment="1">
      <alignment wrapText="1"/>
    </xf>
    <xf numFmtId="41" fontId="17" fillId="0" borderId="5" xfId="0" applyNumberFormat="1" applyFont="1" applyBorder="1"/>
    <xf numFmtId="41" fontId="1" fillId="0" borderId="5" xfId="3" applyNumberFormat="1" applyFont="1" applyFill="1" applyBorder="1" applyAlignment="1" applyProtection="1">
      <alignment horizontal="right" wrapText="1"/>
      <protection locked="0"/>
    </xf>
    <xf numFmtId="0" fontId="17" fillId="0" borderId="6" xfId="0" applyFont="1" applyBorder="1"/>
    <xf numFmtId="0" fontId="17" fillId="0" borderId="6" xfId="0" applyFont="1" applyBorder="1" applyAlignment="1">
      <alignment wrapText="1"/>
    </xf>
    <xf numFmtId="41" fontId="17" fillId="0" borderId="6" xfId="0" applyNumberFormat="1" applyFont="1" applyBorder="1"/>
    <xf numFmtId="41" fontId="1" fillId="0" borderId="6" xfId="3" applyNumberFormat="1" applyFont="1" applyFill="1" applyBorder="1" applyAlignment="1" applyProtection="1">
      <alignment horizontal="right" wrapText="1"/>
      <protection locked="0"/>
    </xf>
    <xf numFmtId="0" fontId="17" fillId="0" borderId="4" xfId="0" applyFont="1" applyBorder="1"/>
    <xf numFmtId="0" fontId="17" fillId="0" borderId="4" xfId="0" applyFont="1" applyBorder="1" applyAlignment="1">
      <alignment wrapText="1"/>
    </xf>
    <xf numFmtId="41" fontId="17" fillId="0" borderId="4" xfId="0" applyNumberFormat="1" applyFont="1" applyBorder="1"/>
    <xf numFmtId="41" fontId="1" fillId="0" borderId="4" xfId="3" applyNumberFormat="1" applyFont="1" applyFill="1" applyBorder="1" applyAlignment="1" applyProtection="1">
      <alignment horizontal="right" wrapText="1"/>
      <protection locked="0"/>
    </xf>
    <xf numFmtId="0" fontId="17" fillId="0" borderId="5" xfId="0" applyFont="1" applyFill="1" applyBorder="1"/>
    <xf numFmtId="3" fontId="1" fillId="0" borderId="5" xfId="3" applyNumberFormat="1" applyFont="1" applyFill="1" applyBorder="1" applyAlignment="1" applyProtection="1">
      <alignment horizontal="left" vertical="center" wrapText="1"/>
    </xf>
    <xf numFmtId="0" fontId="17" fillId="0" borderId="5" xfId="0" applyFont="1" applyFill="1" applyBorder="1" applyAlignment="1">
      <alignment wrapText="1"/>
    </xf>
    <xf numFmtId="41" fontId="17" fillId="0" borderId="5" xfId="0" applyNumberFormat="1" applyFont="1" applyFill="1" applyBorder="1"/>
    <xf numFmtId="41" fontId="1" fillId="0" borderId="5" xfId="1" applyNumberFormat="1" applyFont="1" applyFill="1" applyBorder="1" applyAlignment="1" applyProtection="1">
      <alignment horizontal="right" vertical="center" wrapText="1"/>
    </xf>
    <xf numFmtId="0" fontId="17" fillId="0" borderId="4" xfId="0" applyFont="1" applyFill="1" applyBorder="1"/>
    <xf numFmtId="3" fontId="1" fillId="0" borderId="4" xfId="3" applyNumberFormat="1" applyFont="1" applyFill="1" applyBorder="1" applyAlignment="1" applyProtection="1">
      <alignment horizontal="left" vertical="center" wrapText="1"/>
    </xf>
    <xf numFmtId="0" fontId="17" fillId="0" borderId="4" xfId="0" applyFont="1" applyFill="1" applyBorder="1" applyAlignment="1">
      <alignment wrapText="1"/>
    </xf>
    <xf numFmtId="41" fontId="17" fillId="0" borderId="4" xfId="0" applyNumberFormat="1" applyFont="1" applyFill="1" applyBorder="1"/>
    <xf numFmtId="41" fontId="1" fillId="0" borderId="4" xfId="1" applyNumberFormat="1" applyFont="1" applyFill="1" applyBorder="1" applyAlignment="1" applyProtection="1">
      <alignment horizontal="right" vertical="center" wrapText="1"/>
    </xf>
    <xf numFmtId="3" fontId="17" fillId="0" borderId="5" xfId="0" applyNumberFormat="1" applyFont="1" applyBorder="1"/>
    <xf numFmtId="3" fontId="17" fillId="0" borderId="5" xfId="0" applyNumberFormat="1" applyFont="1" applyBorder="1" applyAlignment="1">
      <alignment wrapText="1"/>
    </xf>
    <xf numFmtId="3" fontId="17" fillId="0" borderId="5" xfId="0" applyNumberFormat="1" applyFont="1" applyBorder="1" applyAlignment="1">
      <alignment horizontal="center" wrapText="1"/>
    </xf>
    <xf numFmtId="3" fontId="18" fillId="0" borderId="5" xfId="0" applyNumberFormat="1" applyFont="1" applyBorder="1" applyAlignment="1">
      <alignment horizontal="center"/>
    </xf>
    <xf numFmtId="3" fontId="1" fillId="0" borderId="5" xfId="3" applyNumberFormat="1" applyFont="1" applyFill="1" applyBorder="1" applyAlignment="1" applyProtection="1">
      <alignment horizontal="right" wrapText="1"/>
      <protection locked="0"/>
    </xf>
    <xf numFmtId="3" fontId="1" fillId="0" borderId="6" xfId="0" applyNumberFormat="1" applyFont="1" applyBorder="1" applyAlignment="1">
      <alignment wrapText="1"/>
    </xf>
    <xf numFmtId="3" fontId="1" fillId="0" borderId="6" xfId="0" applyNumberFormat="1" applyFont="1" applyBorder="1" applyAlignment="1">
      <alignment horizontal="center" wrapText="1"/>
    </xf>
    <xf numFmtId="3" fontId="2" fillId="0" borderId="6" xfId="0" applyNumberFormat="1" applyFont="1" applyBorder="1" applyAlignment="1">
      <alignment horizontal="center"/>
    </xf>
    <xf numFmtId="3" fontId="1" fillId="0" borderId="6" xfId="3" applyNumberFormat="1" applyFont="1" applyFill="1" applyBorder="1" applyAlignment="1" applyProtection="1">
      <alignment horizontal="right" wrapText="1"/>
      <protection locked="0"/>
    </xf>
    <xf numFmtId="3" fontId="17" fillId="0" borderId="4" xfId="0" applyNumberFormat="1" applyFont="1" applyBorder="1" applyAlignment="1">
      <alignment wrapText="1"/>
    </xf>
    <xf numFmtId="3" fontId="17" fillId="0" borderId="4" xfId="0" applyNumberFormat="1" applyFont="1" applyBorder="1" applyAlignment="1">
      <alignment horizontal="center" wrapText="1"/>
    </xf>
    <xf numFmtId="3" fontId="18" fillId="0" borderId="4" xfId="0" applyNumberFormat="1" applyFont="1" applyBorder="1" applyAlignment="1">
      <alignment horizontal="center"/>
    </xf>
    <xf numFmtId="3" fontId="1" fillId="0" borderId="4" xfId="3" applyNumberFormat="1" applyFont="1" applyFill="1" applyBorder="1" applyAlignment="1" applyProtection="1">
      <alignment horizontal="right" wrapText="1"/>
      <protection locked="0"/>
    </xf>
    <xf numFmtId="0" fontId="9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49" fontId="6" fillId="0" borderId="0" xfId="2" applyNumberFormat="1" applyFont="1" applyFill="1" applyBorder="1" applyAlignment="1">
      <alignment horizontal="left"/>
    </xf>
    <xf numFmtId="0" fontId="9" fillId="0" borderId="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4"/>
    <cellStyle name="Обычный_Книга1" xfId="3"/>
    <cellStyle name="Обычный_Лист1" xfId="1"/>
    <cellStyle name="Стиль 1" xfId="2"/>
  </cellStyles>
  <dxfs count="0"/>
  <tableStyles count="0" defaultTableStyle="TableStyleMedium9" defaultPivotStyle="PivotStyleLight16"/>
  <colors>
    <mruColors>
      <color rgb="FF00FFCC"/>
      <color rgb="FF0000FF"/>
      <color rgb="FFCC0099"/>
      <color rgb="FFA6B3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S68"/>
  <sheetViews>
    <sheetView tabSelected="1" topLeftCell="A49" workbookViewId="0">
      <selection activeCell="K70" sqref="K70"/>
    </sheetView>
  </sheetViews>
  <sheetFormatPr defaultRowHeight="15" x14ac:dyDescent="0.25"/>
  <cols>
    <col min="1" max="1" width="4" customWidth="1"/>
    <col min="2" max="2" width="20.7109375" customWidth="1"/>
    <col min="3" max="3" width="7.5703125" customWidth="1"/>
    <col min="4" max="4" width="10.5703125" customWidth="1"/>
    <col min="7" max="7" width="8.28515625" customWidth="1"/>
    <col min="9" max="12" width="8.140625" bestFit="1" customWidth="1"/>
    <col min="17" max="17" width="7.7109375" customWidth="1"/>
    <col min="18" max="18" width="10.140625" customWidth="1"/>
    <col min="19" max="19" width="8.42578125" customWidth="1"/>
  </cols>
  <sheetData>
    <row r="1" spans="1:19" ht="20.25" x14ac:dyDescent="0.3">
      <c r="A1" s="8" t="s">
        <v>49</v>
      </c>
      <c r="B1" s="9"/>
      <c r="C1" s="9"/>
      <c r="D1" s="10" t="s">
        <v>50</v>
      </c>
      <c r="E1" s="11"/>
      <c r="F1" s="11"/>
      <c r="G1" s="11"/>
      <c r="I1" s="12"/>
      <c r="J1" s="12"/>
      <c r="K1" s="12"/>
      <c r="L1" s="12"/>
      <c r="M1" s="12"/>
    </row>
    <row r="2" spans="1:19" ht="18.75" x14ac:dyDescent="0.3">
      <c r="A2" s="110" t="s">
        <v>51</v>
      </c>
      <c r="B2" s="111"/>
      <c r="C2" s="111"/>
      <c r="D2" s="13"/>
      <c r="E2" s="13"/>
      <c r="F2" s="14"/>
      <c r="G2" s="14"/>
      <c r="H2" s="14"/>
      <c r="I2" s="15"/>
      <c r="J2" s="6"/>
      <c r="K2" s="6"/>
      <c r="L2" s="6"/>
      <c r="M2" s="6"/>
    </row>
    <row r="3" spans="1:19" ht="19.5" x14ac:dyDescent="0.35">
      <c r="A3" s="110" t="s">
        <v>55</v>
      </c>
      <c r="B3" s="111"/>
      <c r="C3" s="111"/>
      <c r="D3" s="16" t="s">
        <v>54</v>
      </c>
      <c r="E3" s="13"/>
      <c r="F3" s="13"/>
      <c r="G3" s="13"/>
      <c r="H3" s="13"/>
      <c r="I3" s="13"/>
      <c r="J3" s="13"/>
      <c r="K3" s="13"/>
      <c r="L3" s="13"/>
      <c r="M3" s="13"/>
    </row>
    <row r="4" spans="1:19" ht="18.75" x14ac:dyDescent="0.3">
      <c r="A4" s="110" t="s">
        <v>53</v>
      </c>
      <c r="B4" s="111"/>
      <c r="C4" s="111"/>
      <c r="D4" s="16"/>
      <c r="E4" s="13"/>
      <c r="F4" s="13"/>
      <c r="G4" s="13"/>
      <c r="H4" s="13"/>
      <c r="I4" s="13"/>
      <c r="J4" s="13"/>
      <c r="K4" s="13"/>
      <c r="L4" s="13"/>
      <c r="M4" s="13"/>
    </row>
    <row r="5" spans="1:19" ht="19.5" x14ac:dyDescent="0.35">
      <c r="A5" s="110" t="s">
        <v>57</v>
      </c>
      <c r="B5" s="111"/>
      <c r="C5" s="111"/>
      <c r="D5" s="16" t="s">
        <v>56</v>
      </c>
      <c r="E5" s="13"/>
      <c r="F5" s="13"/>
      <c r="G5" s="13"/>
      <c r="H5" s="13"/>
      <c r="I5" s="13"/>
      <c r="J5" s="13"/>
      <c r="M5" s="3"/>
    </row>
    <row r="6" spans="1:19" ht="19.5" x14ac:dyDescent="0.35">
      <c r="A6" s="110" t="s">
        <v>70</v>
      </c>
      <c r="B6" s="111"/>
      <c r="C6" s="111"/>
      <c r="D6" s="16" t="s">
        <v>71</v>
      </c>
      <c r="E6" s="13"/>
      <c r="F6" s="13"/>
      <c r="G6" s="13"/>
      <c r="H6" s="13"/>
      <c r="I6" s="17"/>
      <c r="J6" s="12"/>
      <c r="K6" s="12"/>
      <c r="L6" s="12"/>
      <c r="M6" s="12"/>
    </row>
    <row r="7" spans="1:19" ht="7.5" customHeight="1" x14ac:dyDescent="0.3">
      <c r="A7" s="41"/>
      <c r="B7" s="42"/>
      <c r="C7" s="42"/>
      <c r="D7" s="13"/>
      <c r="E7" s="13"/>
      <c r="F7" s="13"/>
      <c r="G7" s="13"/>
      <c r="H7" s="13"/>
      <c r="I7" s="17"/>
      <c r="J7" s="12"/>
      <c r="K7" s="12"/>
      <c r="L7" s="12"/>
      <c r="M7" s="12"/>
    </row>
    <row r="8" spans="1:19" ht="18.75" x14ac:dyDescent="0.3">
      <c r="A8" s="18" t="s">
        <v>52</v>
      </c>
      <c r="B8" s="19"/>
      <c r="C8" s="19"/>
      <c r="D8" s="13" t="s">
        <v>81</v>
      </c>
      <c r="E8" s="13"/>
      <c r="F8" s="14"/>
      <c r="G8" s="14"/>
      <c r="H8" s="14"/>
      <c r="I8" s="17"/>
      <c r="J8" s="12"/>
      <c r="K8" s="12"/>
      <c r="L8" s="12"/>
      <c r="M8" s="12"/>
    </row>
    <row r="9" spans="1:19" ht="13.5" customHeight="1" x14ac:dyDescent="0.3">
      <c r="A9" s="40"/>
      <c r="B9" s="40"/>
      <c r="C9" s="40"/>
      <c r="D9" s="13"/>
      <c r="E9" s="13"/>
      <c r="F9" s="14"/>
      <c r="G9" s="14"/>
      <c r="H9" s="14"/>
      <c r="I9" s="17"/>
      <c r="J9" s="12"/>
      <c r="K9" s="12"/>
      <c r="L9" s="12"/>
      <c r="M9" s="12"/>
    </row>
    <row r="10" spans="1:19" ht="15.75" x14ac:dyDescent="0.25">
      <c r="A10" s="112" t="s">
        <v>75</v>
      </c>
      <c r="B10" s="112"/>
      <c r="C10" s="112"/>
      <c r="D10" s="112"/>
      <c r="E10" s="21"/>
      <c r="F10" s="7"/>
      <c r="G10" s="7"/>
      <c r="H10" s="7"/>
      <c r="I10" s="7"/>
      <c r="J10" s="1"/>
      <c r="K10" s="1"/>
      <c r="L10" s="1"/>
      <c r="M10" s="1"/>
      <c r="N10" s="22"/>
      <c r="O10" s="22"/>
      <c r="P10" s="22"/>
      <c r="Q10" s="22"/>
      <c r="R10" s="22"/>
      <c r="S10" s="22"/>
    </row>
    <row r="11" spans="1:19" ht="15.75" x14ac:dyDescent="0.25">
      <c r="A11" s="39"/>
      <c r="B11" s="113" t="s">
        <v>59</v>
      </c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</row>
    <row r="12" spans="1:19" ht="15.75" customHeight="1" x14ac:dyDescent="0.25">
      <c r="A12" s="23" t="s">
        <v>4</v>
      </c>
      <c r="B12" s="23" t="s">
        <v>5</v>
      </c>
      <c r="C12" s="23" t="s">
        <v>47</v>
      </c>
      <c r="D12" s="23" t="s">
        <v>42</v>
      </c>
      <c r="E12" s="24" t="s">
        <v>6</v>
      </c>
      <c r="F12" s="24" t="s">
        <v>7</v>
      </c>
      <c r="G12" s="24" t="s">
        <v>8</v>
      </c>
      <c r="H12" s="24" t="s">
        <v>9</v>
      </c>
      <c r="I12" s="24" t="s">
        <v>10</v>
      </c>
      <c r="J12" s="24" t="s">
        <v>11</v>
      </c>
      <c r="K12" s="24" t="s">
        <v>12</v>
      </c>
      <c r="L12" s="24" t="s">
        <v>43</v>
      </c>
      <c r="M12" s="25" t="s">
        <v>14</v>
      </c>
      <c r="N12" s="25" t="s">
        <v>15</v>
      </c>
      <c r="O12" s="25" t="s">
        <v>16</v>
      </c>
      <c r="P12" s="25" t="s">
        <v>17</v>
      </c>
      <c r="Q12" s="25" t="s">
        <v>44</v>
      </c>
      <c r="R12" s="25" t="s">
        <v>41</v>
      </c>
      <c r="S12" s="25" t="s">
        <v>37</v>
      </c>
    </row>
    <row r="13" spans="1:19" ht="15.75" customHeight="1" x14ac:dyDescent="0.25">
      <c r="A13" s="26">
        <v>1</v>
      </c>
      <c r="B13" s="27" t="s">
        <v>45</v>
      </c>
      <c r="C13" s="27" t="s">
        <v>60</v>
      </c>
      <c r="D13" s="28">
        <f>SUM(E13:P13)</f>
        <v>24090</v>
      </c>
      <c r="E13" s="28">
        <f t="shared" ref="E13:P13" si="0">SUM(E14:E19)</f>
        <v>2046</v>
      </c>
      <c r="F13" s="28">
        <f t="shared" si="0"/>
        <v>1848</v>
      </c>
      <c r="G13" s="28">
        <f t="shared" si="0"/>
        <v>2046</v>
      </c>
      <c r="H13" s="28">
        <f t="shared" si="0"/>
        <v>1980</v>
      </c>
      <c r="I13" s="28">
        <f t="shared" si="0"/>
        <v>2046</v>
      </c>
      <c r="J13" s="28">
        <f t="shared" si="0"/>
        <v>1980</v>
      </c>
      <c r="K13" s="28">
        <f t="shared" si="0"/>
        <v>2046</v>
      </c>
      <c r="L13" s="28">
        <f t="shared" si="0"/>
        <v>2046</v>
      </c>
      <c r="M13" s="28">
        <f t="shared" si="0"/>
        <v>1980</v>
      </c>
      <c r="N13" s="28">
        <f t="shared" si="0"/>
        <v>2046</v>
      </c>
      <c r="O13" s="28">
        <f t="shared" si="0"/>
        <v>1980</v>
      </c>
      <c r="P13" s="28">
        <f t="shared" si="0"/>
        <v>2046</v>
      </c>
      <c r="Q13" s="29"/>
      <c r="R13" s="29"/>
      <c r="S13" s="29"/>
    </row>
    <row r="14" spans="1:19" ht="15.75" customHeight="1" x14ac:dyDescent="0.25">
      <c r="A14" s="52"/>
      <c r="B14" s="53" t="s">
        <v>27</v>
      </c>
      <c r="C14" s="53" t="s">
        <v>60</v>
      </c>
      <c r="D14" s="54">
        <f>SUM(E14:P14)</f>
        <v>4015</v>
      </c>
      <c r="E14" s="54">
        <v>341</v>
      </c>
      <c r="F14" s="54">
        <v>308</v>
      </c>
      <c r="G14" s="54">
        <v>341</v>
      </c>
      <c r="H14" s="54">
        <v>330</v>
      </c>
      <c r="I14" s="54">
        <v>341</v>
      </c>
      <c r="J14" s="54">
        <v>330</v>
      </c>
      <c r="K14" s="54">
        <v>341</v>
      </c>
      <c r="L14" s="54">
        <v>341</v>
      </c>
      <c r="M14" s="54">
        <v>330</v>
      </c>
      <c r="N14" s="54">
        <v>341</v>
      </c>
      <c r="O14" s="54">
        <v>330</v>
      </c>
      <c r="P14" s="54">
        <v>341</v>
      </c>
      <c r="Q14" s="55"/>
      <c r="R14" s="55"/>
      <c r="S14" s="55"/>
    </row>
    <row r="15" spans="1:19" ht="15.75" customHeight="1" x14ac:dyDescent="0.25">
      <c r="A15" s="61"/>
      <c r="B15" s="62" t="s">
        <v>26</v>
      </c>
      <c r="C15" s="62" t="s">
        <v>60</v>
      </c>
      <c r="D15" s="63">
        <f>SUM(E15:P15)</f>
        <v>4015</v>
      </c>
      <c r="E15" s="63">
        <v>341</v>
      </c>
      <c r="F15" s="63">
        <v>308</v>
      </c>
      <c r="G15" s="63">
        <v>341</v>
      </c>
      <c r="H15" s="63">
        <v>330</v>
      </c>
      <c r="I15" s="63">
        <v>341</v>
      </c>
      <c r="J15" s="63">
        <v>330</v>
      </c>
      <c r="K15" s="63">
        <v>341</v>
      </c>
      <c r="L15" s="63">
        <v>341</v>
      </c>
      <c r="M15" s="63">
        <v>330</v>
      </c>
      <c r="N15" s="63">
        <v>341</v>
      </c>
      <c r="O15" s="63">
        <v>330</v>
      </c>
      <c r="P15" s="63">
        <v>341</v>
      </c>
      <c r="Q15" s="64"/>
      <c r="R15" s="64"/>
      <c r="S15" s="64"/>
    </row>
    <row r="16" spans="1:19" ht="15.75" customHeight="1" x14ac:dyDescent="0.25">
      <c r="A16" s="61"/>
      <c r="B16" s="62" t="s">
        <v>30</v>
      </c>
      <c r="C16" s="62" t="s">
        <v>60</v>
      </c>
      <c r="D16" s="63">
        <f>SUM(E16:P16)</f>
        <v>4015</v>
      </c>
      <c r="E16" s="63">
        <v>341</v>
      </c>
      <c r="F16" s="63">
        <v>308</v>
      </c>
      <c r="G16" s="63">
        <v>341</v>
      </c>
      <c r="H16" s="63">
        <v>330</v>
      </c>
      <c r="I16" s="63">
        <v>341</v>
      </c>
      <c r="J16" s="63">
        <v>330</v>
      </c>
      <c r="K16" s="63">
        <v>341</v>
      </c>
      <c r="L16" s="63">
        <v>341</v>
      </c>
      <c r="M16" s="63">
        <v>330</v>
      </c>
      <c r="N16" s="63">
        <v>341</v>
      </c>
      <c r="O16" s="63">
        <v>330</v>
      </c>
      <c r="P16" s="63">
        <v>341</v>
      </c>
      <c r="Q16" s="64"/>
      <c r="R16" s="64"/>
      <c r="S16" s="64"/>
    </row>
    <row r="17" spans="1:19" ht="15.75" customHeight="1" x14ac:dyDescent="0.25">
      <c r="A17" s="65"/>
      <c r="B17" s="62" t="s">
        <v>22</v>
      </c>
      <c r="C17" s="62" t="s">
        <v>60</v>
      </c>
      <c r="D17" s="66">
        <f t="shared" ref="D17:D24" si="1">SUM(E17:P17)</f>
        <v>4015</v>
      </c>
      <c r="E17" s="67">
        <v>341</v>
      </c>
      <c r="F17" s="67">
        <v>308</v>
      </c>
      <c r="G17" s="67">
        <v>341</v>
      </c>
      <c r="H17" s="67">
        <v>330</v>
      </c>
      <c r="I17" s="67">
        <v>341</v>
      </c>
      <c r="J17" s="67">
        <v>330</v>
      </c>
      <c r="K17" s="67">
        <v>341</v>
      </c>
      <c r="L17" s="67">
        <v>341</v>
      </c>
      <c r="M17" s="67">
        <v>330</v>
      </c>
      <c r="N17" s="67">
        <v>341</v>
      </c>
      <c r="O17" s="67">
        <v>330</v>
      </c>
      <c r="P17" s="67">
        <v>341</v>
      </c>
      <c r="Q17" s="64"/>
      <c r="R17" s="64"/>
      <c r="S17" s="64"/>
    </row>
    <row r="18" spans="1:19" ht="15.75" customHeight="1" x14ac:dyDescent="0.25">
      <c r="A18" s="65"/>
      <c r="B18" s="62" t="s">
        <v>23</v>
      </c>
      <c r="C18" s="62" t="s">
        <v>60</v>
      </c>
      <c r="D18" s="66">
        <f t="shared" si="1"/>
        <v>4015</v>
      </c>
      <c r="E18" s="67">
        <v>341</v>
      </c>
      <c r="F18" s="67">
        <v>308</v>
      </c>
      <c r="G18" s="67">
        <v>341</v>
      </c>
      <c r="H18" s="67">
        <v>330</v>
      </c>
      <c r="I18" s="67">
        <v>341</v>
      </c>
      <c r="J18" s="67">
        <v>330</v>
      </c>
      <c r="K18" s="67">
        <v>341</v>
      </c>
      <c r="L18" s="67">
        <v>341</v>
      </c>
      <c r="M18" s="67">
        <v>330</v>
      </c>
      <c r="N18" s="67">
        <v>341</v>
      </c>
      <c r="O18" s="67">
        <v>330</v>
      </c>
      <c r="P18" s="67">
        <v>341</v>
      </c>
      <c r="Q18" s="64"/>
      <c r="R18" s="64"/>
      <c r="S18" s="64"/>
    </row>
    <row r="19" spans="1:19" ht="15.75" customHeight="1" x14ac:dyDescent="0.25">
      <c r="A19" s="56"/>
      <c r="B19" s="57" t="s">
        <v>21</v>
      </c>
      <c r="C19" s="57" t="s">
        <v>60</v>
      </c>
      <c r="D19" s="58">
        <f t="shared" si="1"/>
        <v>4015</v>
      </c>
      <c r="E19" s="59">
        <v>341</v>
      </c>
      <c r="F19" s="59">
        <v>308</v>
      </c>
      <c r="G19" s="59">
        <v>341</v>
      </c>
      <c r="H19" s="59">
        <v>330</v>
      </c>
      <c r="I19" s="59">
        <v>341</v>
      </c>
      <c r="J19" s="59">
        <v>330</v>
      </c>
      <c r="K19" s="59">
        <v>341</v>
      </c>
      <c r="L19" s="59">
        <v>341</v>
      </c>
      <c r="M19" s="59">
        <v>330</v>
      </c>
      <c r="N19" s="59">
        <v>341</v>
      </c>
      <c r="O19" s="59">
        <v>330</v>
      </c>
      <c r="P19" s="59">
        <v>341</v>
      </c>
      <c r="Q19" s="60"/>
      <c r="R19" s="60"/>
      <c r="S19" s="60"/>
    </row>
    <row r="20" spans="1:19" ht="15.75" customHeight="1" x14ac:dyDescent="0.25">
      <c r="A20" s="26">
        <v>2</v>
      </c>
      <c r="B20" s="27" t="s">
        <v>20</v>
      </c>
      <c r="C20" s="27" t="s">
        <v>60</v>
      </c>
      <c r="D20" s="28">
        <f>SUM(D21:D24)</f>
        <v>18317</v>
      </c>
      <c r="E20" s="28">
        <f>SUM(E21:E24)</f>
        <v>1636</v>
      </c>
      <c r="F20" s="28">
        <f t="shared" ref="F20:P20" si="2">SUM(F21:F24)</f>
        <v>1550</v>
      </c>
      <c r="G20" s="28">
        <f t="shared" si="2"/>
        <v>1682</v>
      </c>
      <c r="H20" s="28">
        <f t="shared" si="2"/>
        <v>1670</v>
      </c>
      <c r="I20" s="28">
        <f t="shared" si="2"/>
        <v>1309</v>
      </c>
      <c r="J20" s="28">
        <f t="shared" si="2"/>
        <v>1292</v>
      </c>
      <c r="K20" s="28">
        <f t="shared" si="2"/>
        <v>1391</v>
      </c>
      <c r="L20" s="28">
        <f t="shared" si="2"/>
        <v>1375</v>
      </c>
      <c r="M20" s="28">
        <f t="shared" si="2"/>
        <v>1326</v>
      </c>
      <c r="N20" s="28">
        <f t="shared" si="2"/>
        <v>1732</v>
      </c>
      <c r="O20" s="28">
        <f t="shared" si="2"/>
        <v>1640</v>
      </c>
      <c r="P20" s="28">
        <f t="shared" si="2"/>
        <v>1714</v>
      </c>
      <c r="Q20" s="29"/>
      <c r="R20" s="29"/>
      <c r="S20" s="29"/>
    </row>
    <row r="21" spans="1:19" ht="15.75" customHeight="1" x14ac:dyDescent="0.25">
      <c r="A21" s="68"/>
      <c r="B21" s="53" t="s">
        <v>32</v>
      </c>
      <c r="C21" s="53" t="s">
        <v>60</v>
      </c>
      <c r="D21" s="69">
        <f t="shared" si="1"/>
        <v>1970</v>
      </c>
      <c r="E21" s="69">
        <v>136</v>
      </c>
      <c r="F21" s="69">
        <v>159</v>
      </c>
      <c r="G21" s="69">
        <v>159</v>
      </c>
      <c r="H21" s="69">
        <v>175</v>
      </c>
      <c r="I21" s="69">
        <v>143</v>
      </c>
      <c r="J21" s="69">
        <v>151</v>
      </c>
      <c r="K21" s="69">
        <v>184</v>
      </c>
      <c r="L21" s="69">
        <v>176</v>
      </c>
      <c r="M21" s="69">
        <v>168</v>
      </c>
      <c r="N21" s="69">
        <v>184</v>
      </c>
      <c r="O21" s="69">
        <v>160</v>
      </c>
      <c r="P21" s="69">
        <v>175</v>
      </c>
      <c r="Q21" s="55"/>
      <c r="R21" s="55"/>
      <c r="S21" s="55"/>
    </row>
    <row r="22" spans="1:19" ht="15.75" customHeight="1" x14ac:dyDescent="0.25">
      <c r="A22" s="71"/>
      <c r="B22" s="62" t="s">
        <v>33</v>
      </c>
      <c r="C22" s="62" t="s">
        <v>60</v>
      </c>
      <c r="D22" s="66">
        <f t="shared" si="1"/>
        <v>1970</v>
      </c>
      <c r="E22" s="66">
        <v>136</v>
      </c>
      <c r="F22" s="66">
        <v>159</v>
      </c>
      <c r="G22" s="66">
        <v>159</v>
      </c>
      <c r="H22" s="66">
        <v>175</v>
      </c>
      <c r="I22" s="66">
        <v>143</v>
      </c>
      <c r="J22" s="66">
        <v>151</v>
      </c>
      <c r="K22" s="66">
        <v>184</v>
      </c>
      <c r="L22" s="66">
        <v>176</v>
      </c>
      <c r="M22" s="66">
        <v>168</v>
      </c>
      <c r="N22" s="66">
        <v>184</v>
      </c>
      <c r="O22" s="66">
        <v>160</v>
      </c>
      <c r="P22" s="66">
        <v>175</v>
      </c>
      <c r="Q22" s="64"/>
      <c r="R22" s="64"/>
      <c r="S22" s="64"/>
    </row>
    <row r="23" spans="1:19" ht="15.75" customHeight="1" x14ac:dyDescent="0.25">
      <c r="A23" s="65"/>
      <c r="B23" s="62" t="s">
        <v>34</v>
      </c>
      <c r="C23" s="62" t="s">
        <v>60</v>
      </c>
      <c r="D23" s="66">
        <f t="shared" si="1"/>
        <v>4015</v>
      </c>
      <c r="E23" s="72">
        <v>341</v>
      </c>
      <c r="F23" s="72">
        <v>308</v>
      </c>
      <c r="G23" s="72">
        <v>341</v>
      </c>
      <c r="H23" s="72">
        <v>330</v>
      </c>
      <c r="I23" s="72">
        <v>341</v>
      </c>
      <c r="J23" s="72">
        <v>330</v>
      </c>
      <c r="K23" s="72">
        <v>341</v>
      </c>
      <c r="L23" s="72">
        <v>341</v>
      </c>
      <c r="M23" s="72">
        <v>330</v>
      </c>
      <c r="N23" s="72">
        <v>341</v>
      </c>
      <c r="O23" s="72">
        <v>330</v>
      </c>
      <c r="P23" s="72">
        <v>341</v>
      </c>
      <c r="Q23" s="64"/>
      <c r="R23" s="64"/>
      <c r="S23" s="64"/>
    </row>
    <row r="24" spans="1:19" ht="15.75" customHeight="1" x14ac:dyDescent="0.25">
      <c r="A24" s="56"/>
      <c r="B24" s="57" t="s">
        <v>24</v>
      </c>
      <c r="C24" s="57" t="s">
        <v>60</v>
      </c>
      <c r="D24" s="58">
        <f t="shared" si="1"/>
        <v>10362</v>
      </c>
      <c r="E24" s="70">
        <v>1023</v>
      </c>
      <c r="F24" s="70">
        <v>924</v>
      </c>
      <c r="G24" s="70">
        <v>1023</v>
      </c>
      <c r="H24" s="70">
        <v>990</v>
      </c>
      <c r="I24" s="70">
        <v>682</v>
      </c>
      <c r="J24" s="70">
        <v>660</v>
      </c>
      <c r="K24" s="70">
        <v>682</v>
      </c>
      <c r="L24" s="70">
        <v>682</v>
      </c>
      <c r="M24" s="70">
        <v>660</v>
      </c>
      <c r="N24" s="70">
        <v>1023</v>
      </c>
      <c r="O24" s="70">
        <v>990</v>
      </c>
      <c r="P24" s="70">
        <v>1023</v>
      </c>
      <c r="Q24" s="60"/>
      <c r="R24" s="60"/>
      <c r="S24" s="60"/>
    </row>
    <row r="25" spans="1:19" s="5" customFormat="1" ht="15.75" customHeight="1" x14ac:dyDescent="0.25">
      <c r="A25" s="31"/>
      <c r="B25" s="33" t="s">
        <v>18</v>
      </c>
      <c r="C25" s="33"/>
      <c r="D25" s="43">
        <f>D13+D20</f>
        <v>42407</v>
      </c>
      <c r="E25" s="33">
        <f t="shared" ref="E25:P25" si="3">E13+E20</f>
        <v>3682</v>
      </c>
      <c r="F25" s="33">
        <f t="shared" si="3"/>
        <v>3398</v>
      </c>
      <c r="G25" s="33">
        <f t="shared" si="3"/>
        <v>3728</v>
      </c>
      <c r="H25" s="33">
        <f t="shared" si="3"/>
        <v>3650</v>
      </c>
      <c r="I25" s="33">
        <f t="shared" si="3"/>
        <v>3355</v>
      </c>
      <c r="J25" s="33">
        <f t="shared" si="3"/>
        <v>3272</v>
      </c>
      <c r="K25" s="33">
        <f t="shared" si="3"/>
        <v>3437</v>
      </c>
      <c r="L25" s="33">
        <f t="shared" si="3"/>
        <v>3421</v>
      </c>
      <c r="M25" s="33">
        <f t="shared" si="3"/>
        <v>3306</v>
      </c>
      <c r="N25" s="33">
        <f t="shared" si="3"/>
        <v>3778</v>
      </c>
      <c r="O25" s="33">
        <f t="shared" si="3"/>
        <v>3620</v>
      </c>
      <c r="P25" s="33">
        <f t="shared" si="3"/>
        <v>3760</v>
      </c>
      <c r="Q25" s="31"/>
      <c r="R25" s="31"/>
      <c r="S25" s="31"/>
    </row>
    <row r="26" spans="1:19" ht="10.5" customHeight="1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 ht="29.25" customHeight="1" x14ac:dyDescent="0.25">
      <c r="A27" s="2"/>
      <c r="B27" s="114" t="s">
        <v>73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</row>
    <row r="28" spans="1:19" x14ac:dyDescent="0.25">
      <c r="A28" s="32" t="s">
        <v>4</v>
      </c>
      <c r="B28" s="32" t="s">
        <v>5</v>
      </c>
      <c r="C28" s="32" t="s">
        <v>46</v>
      </c>
      <c r="D28" s="32" t="s">
        <v>0</v>
      </c>
      <c r="E28" s="32" t="s">
        <v>6</v>
      </c>
      <c r="F28" s="32" t="s">
        <v>7</v>
      </c>
      <c r="G28" s="32" t="s">
        <v>8</v>
      </c>
      <c r="H28" s="32" t="s">
        <v>9</v>
      </c>
      <c r="I28" s="32" t="s">
        <v>10</v>
      </c>
      <c r="J28" s="32" t="s">
        <v>11</v>
      </c>
      <c r="K28" s="32" t="s">
        <v>12</v>
      </c>
      <c r="L28" s="32" t="s">
        <v>13</v>
      </c>
      <c r="M28" s="32" t="s">
        <v>14</v>
      </c>
      <c r="N28" s="32" t="s">
        <v>15</v>
      </c>
      <c r="O28" s="32" t="s">
        <v>16</v>
      </c>
      <c r="P28" s="32" t="s">
        <v>17</v>
      </c>
      <c r="Q28" s="32" t="s">
        <v>44</v>
      </c>
      <c r="R28" s="32" t="s">
        <v>37</v>
      </c>
      <c r="S28" s="22"/>
    </row>
    <row r="29" spans="1:19" s="1" customFormat="1" ht="12.75" x14ac:dyDescent="0.2">
      <c r="A29" s="35">
        <v>1</v>
      </c>
      <c r="B29" s="4" t="s">
        <v>25</v>
      </c>
      <c r="C29" s="36" t="s">
        <v>61</v>
      </c>
      <c r="D29" s="37">
        <f t="shared" ref="D29:D52" si="4">SUM(E29:P29)</f>
        <v>60115</v>
      </c>
      <c r="E29" s="38">
        <f t="shared" ref="E29:P29" si="5">SUM(E30:E37)</f>
        <v>5115</v>
      </c>
      <c r="F29" s="38">
        <f t="shared" si="5"/>
        <v>4639</v>
      </c>
      <c r="G29" s="38">
        <f t="shared" si="5"/>
        <v>5033</v>
      </c>
      <c r="H29" s="38">
        <f t="shared" si="5"/>
        <v>4784</v>
      </c>
      <c r="I29" s="38">
        <f t="shared" si="5"/>
        <v>4712</v>
      </c>
      <c r="J29" s="38">
        <f t="shared" si="5"/>
        <v>5118</v>
      </c>
      <c r="K29" s="38">
        <f t="shared" si="5"/>
        <v>5118</v>
      </c>
      <c r="L29" s="38">
        <f t="shared" si="5"/>
        <v>5122</v>
      </c>
      <c r="M29" s="38">
        <f t="shared" si="5"/>
        <v>5120</v>
      </c>
      <c r="N29" s="38">
        <f t="shared" si="5"/>
        <v>5119</v>
      </c>
      <c r="O29" s="38">
        <f t="shared" si="5"/>
        <v>5115</v>
      </c>
      <c r="P29" s="38">
        <f t="shared" si="5"/>
        <v>5120</v>
      </c>
      <c r="Q29" s="35"/>
      <c r="R29" s="35"/>
    </row>
    <row r="30" spans="1:19" s="1" customFormat="1" ht="12.75" x14ac:dyDescent="0.2">
      <c r="A30" s="73"/>
      <c r="B30" s="53" t="s">
        <v>27</v>
      </c>
      <c r="C30" s="74" t="s">
        <v>61</v>
      </c>
      <c r="D30" s="75">
        <f t="shared" si="4"/>
        <v>16315</v>
      </c>
      <c r="E30" s="76">
        <v>1363</v>
      </c>
      <c r="F30" s="76">
        <v>1277</v>
      </c>
      <c r="G30" s="76">
        <v>1393</v>
      </c>
      <c r="H30" s="76">
        <v>1329</v>
      </c>
      <c r="I30" s="76">
        <v>1311</v>
      </c>
      <c r="J30" s="76">
        <v>1375</v>
      </c>
      <c r="K30" s="76">
        <v>1375</v>
      </c>
      <c r="L30" s="76">
        <v>1378</v>
      </c>
      <c r="M30" s="76">
        <v>1378</v>
      </c>
      <c r="N30" s="76">
        <v>1378</v>
      </c>
      <c r="O30" s="76">
        <v>1378</v>
      </c>
      <c r="P30" s="76">
        <v>1380</v>
      </c>
      <c r="Q30" s="73"/>
      <c r="R30" s="73"/>
    </row>
    <row r="31" spans="1:19" x14ac:dyDescent="0.25">
      <c r="A31" s="81"/>
      <c r="B31" s="62" t="s">
        <v>28</v>
      </c>
      <c r="C31" s="82" t="s">
        <v>61</v>
      </c>
      <c r="D31" s="83">
        <f t="shared" si="4"/>
        <v>6491</v>
      </c>
      <c r="E31" s="84">
        <v>539</v>
      </c>
      <c r="F31" s="84">
        <v>498</v>
      </c>
      <c r="G31" s="84">
        <v>501</v>
      </c>
      <c r="H31" s="84">
        <v>422</v>
      </c>
      <c r="I31" s="84">
        <v>360</v>
      </c>
      <c r="J31" s="84">
        <v>596</v>
      </c>
      <c r="K31" s="84">
        <v>596</v>
      </c>
      <c r="L31" s="84">
        <v>596</v>
      </c>
      <c r="M31" s="84">
        <v>596</v>
      </c>
      <c r="N31" s="84">
        <v>596</v>
      </c>
      <c r="O31" s="84">
        <v>596</v>
      </c>
      <c r="P31" s="84">
        <v>595</v>
      </c>
      <c r="Q31" s="81"/>
      <c r="R31" s="81"/>
      <c r="S31" s="22"/>
    </row>
    <row r="32" spans="1:19" x14ac:dyDescent="0.25">
      <c r="A32" s="81"/>
      <c r="B32" s="62" t="s">
        <v>29</v>
      </c>
      <c r="C32" s="82" t="s">
        <v>61</v>
      </c>
      <c r="D32" s="83">
        <f t="shared" si="4"/>
        <v>8460</v>
      </c>
      <c r="E32" s="84">
        <v>728</v>
      </c>
      <c r="F32" s="84">
        <v>574</v>
      </c>
      <c r="G32" s="84">
        <v>662</v>
      </c>
      <c r="H32" s="84">
        <v>634</v>
      </c>
      <c r="I32" s="84">
        <v>636</v>
      </c>
      <c r="J32" s="84">
        <v>747</v>
      </c>
      <c r="K32" s="84">
        <v>747</v>
      </c>
      <c r="L32" s="84">
        <v>747</v>
      </c>
      <c r="M32" s="84">
        <v>747</v>
      </c>
      <c r="N32" s="84">
        <v>746</v>
      </c>
      <c r="O32" s="84">
        <v>746</v>
      </c>
      <c r="P32" s="84">
        <v>746</v>
      </c>
      <c r="Q32" s="81"/>
      <c r="R32" s="81"/>
      <c r="S32" s="22"/>
    </row>
    <row r="33" spans="1:18" x14ac:dyDescent="0.25">
      <c r="A33" s="81"/>
      <c r="B33" s="62" t="s">
        <v>22</v>
      </c>
      <c r="C33" s="82" t="s">
        <v>61</v>
      </c>
      <c r="D33" s="83">
        <f t="shared" si="4"/>
        <v>5555</v>
      </c>
      <c r="E33" s="84">
        <v>421</v>
      </c>
      <c r="F33" s="84">
        <v>391</v>
      </c>
      <c r="G33" s="84">
        <v>466</v>
      </c>
      <c r="H33" s="84">
        <v>505</v>
      </c>
      <c r="I33" s="84">
        <v>491</v>
      </c>
      <c r="J33" s="84">
        <v>469</v>
      </c>
      <c r="K33" s="84">
        <v>469</v>
      </c>
      <c r="L33" s="84">
        <v>469</v>
      </c>
      <c r="M33" s="84">
        <v>469</v>
      </c>
      <c r="N33" s="84">
        <v>469</v>
      </c>
      <c r="O33" s="84">
        <v>467</v>
      </c>
      <c r="P33" s="84">
        <v>469</v>
      </c>
      <c r="Q33" s="81"/>
      <c r="R33" s="81"/>
    </row>
    <row r="34" spans="1:18" x14ac:dyDescent="0.25">
      <c r="A34" s="81"/>
      <c r="B34" s="62" t="s">
        <v>23</v>
      </c>
      <c r="C34" s="82" t="s">
        <v>61</v>
      </c>
      <c r="D34" s="83">
        <f t="shared" si="4"/>
        <v>8588</v>
      </c>
      <c r="E34" s="84">
        <v>839</v>
      </c>
      <c r="F34" s="84">
        <v>768</v>
      </c>
      <c r="G34" s="84">
        <v>745</v>
      </c>
      <c r="H34" s="84">
        <v>720</v>
      </c>
      <c r="I34" s="84">
        <v>780</v>
      </c>
      <c r="J34" s="84">
        <v>677</v>
      </c>
      <c r="K34" s="84">
        <v>677</v>
      </c>
      <c r="L34" s="84">
        <v>677</v>
      </c>
      <c r="M34" s="84">
        <v>677</v>
      </c>
      <c r="N34" s="84">
        <v>676</v>
      </c>
      <c r="O34" s="84">
        <v>676</v>
      </c>
      <c r="P34" s="84">
        <v>676</v>
      </c>
      <c r="Q34" s="81"/>
      <c r="R34" s="81"/>
    </row>
    <row r="35" spans="1:18" x14ac:dyDescent="0.25">
      <c r="A35" s="81"/>
      <c r="B35" s="62" t="s">
        <v>21</v>
      </c>
      <c r="C35" s="82" t="s">
        <v>61</v>
      </c>
      <c r="D35" s="83">
        <f t="shared" si="4"/>
        <v>3572</v>
      </c>
      <c r="E35" s="84">
        <v>308</v>
      </c>
      <c r="F35" s="84">
        <v>229</v>
      </c>
      <c r="G35" s="84">
        <v>278</v>
      </c>
      <c r="H35" s="84">
        <v>268</v>
      </c>
      <c r="I35" s="84">
        <v>278</v>
      </c>
      <c r="J35" s="84">
        <v>316</v>
      </c>
      <c r="K35" s="84">
        <v>316</v>
      </c>
      <c r="L35" s="84">
        <v>316</v>
      </c>
      <c r="M35" s="84">
        <v>316</v>
      </c>
      <c r="N35" s="84">
        <v>316</v>
      </c>
      <c r="O35" s="84">
        <v>315</v>
      </c>
      <c r="P35" s="84">
        <v>316</v>
      </c>
      <c r="Q35" s="81"/>
      <c r="R35" s="81"/>
    </row>
    <row r="36" spans="1:18" x14ac:dyDescent="0.25">
      <c r="A36" s="81"/>
      <c r="B36" s="62" t="s">
        <v>31</v>
      </c>
      <c r="C36" s="82" t="s">
        <v>61</v>
      </c>
      <c r="D36" s="83">
        <f t="shared" si="4"/>
        <v>10619</v>
      </c>
      <c r="E36" s="84">
        <v>871</v>
      </c>
      <c r="F36" s="84">
        <v>860</v>
      </c>
      <c r="G36" s="84">
        <v>941</v>
      </c>
      <c r="H36" s="84">
        <v>868</v>
      </c>
      <c r="I36" s="84">
        <v>825</v>
      </c>
      <c r="J36" s="84">
        <v>893</v>
      </c>
      <c r="K36" s="84">
        <v>893</v>
      </c>
      <c r="L36" s="84">
        <v>894</v>
      </c>
      <c r="M36" s="84">
        <v>893</v>
      </c>
      <c r="N36" s="84">
        <v>894</v>
      </c>
      <c r="O36" s="84">
        <v>893</v>
      </c>
      <c r="P36" s="84">
        <v>894</v>
      </c>
      <c r="Q36" s="81"/>
      <c r="R36" s="81"/>
    </row>
    <row r="37" spans="1:18" x14ac:dyDescent="0.25">
      <c r="A37" s="77"/>
      <c r="B37" s="57" t="s">
        <v>63</v>
      </c>
      <c r="C37" s="78" t="s">
        <v>61</v>
      </c>
      <c r="D37" s="79">
        <f t="shared" si="4"/>
        <v>515</v>
      </c>
      <c r="E37" s="80">
        <v>46</v>
      </c>
      <c r="F37" s="80">
        <v>42</v>
      </c>
      <c r="G37" s="80">
        <v>47</v>
      </c>
      <c r="H37" s="80">
        <v>38</v>
      </c>
      <c r="I37" s="80">
        <v>31</v>
      </c>
      <c r="J37" s="80">
        <v>45</v>
      </c>
      <c r="K37" s="80">
        <v>45</v>
      </c>
      <c r="L37" s="80">
        <v>45</v>
      </c>
      <c r="M37" s="80">
        <v>44</v>
      </c>
      <c r="N37" s="80">
        <v>44</v>
      </c>
      <c r="O37" s="80">
        <v>44</v>
      </c>
      <c r="P37" s="80">
        <v>44</v>
      </c>
      <c r="Q37" s="77"/>
      <c r="R37" s="77"/>
    </row>
    <row r="38" spans="1:18" x14ac:dyDescent="0.25">
      <c r="A38" s="35">
        <v>2</v>
      </c>
      <c r="B38" s="4" t="s">
        <v>1</v>
      </c>
      <c r="C38" s="36" t="s">
        <v>61</v>
      </c>
      <c r="D38" s="37">
        <f t="shared" si="4"/>
        <v>41084</v>
      </c>
      <c r="E38" s="38">
        <f t="shared" ref="E38:P38" si="6">SUM(E39:E46)</f>
        <v>3553</v>
      </c>
      <c r="F38" s="38">
        <f t="shared" si="6"/>
        <v>3202</v>
      </c>
      <c r="G38" s="38">
        <f t="shared" si="6"/>
        <v>3577</v>
      </c>
      <c r="H38" s="38">
        <f t="shared" si="6"/>
        <v>3491</v>
      </c>
      <c r="I38" s="38">
        <f t="shared" si="6"/>
        <v>3430</v>
      </c>
      <c r="J38" s="38">
        <f t="shared" si="6"/>
        <v>3456</v>
      </c>
      <c r="K38" s="38">
        <f t="shared" si="6"/>
        <v>3450</v>
      </c>
      <c r="L38" s="38">
        <f t="shared" si="6"/>
        <v>3310</v>
      </c>
      <c r="M38" s="38">
        <f t="shared" si="6"/>
        <v>3343</v>
      </c>
      <c r="N38" s="38">
        <f t="shared" si="6"/>
        <v>3457</v>
      </c>
      <c r="O38" s="38">
        <f t="shared" si="6"/>
        <v>3503</v>
      </c>
      <c r="P38" s="38">
        <f t="shared" si="6"/>
        <v>3312</v>
      </c>
      <c r="Q38" s="35"/>
      <c r="R38" s="35"/>
    </row>
    <row r="39" spans="1:18" ht="25.5" x14ac:dyDescent="0.25">
      <c r="A39" s="85"/>
      <c r="B39" s="86" t="s">
        <v>62</v>
      </c>
      <c r="C39" s="87" t="s">
        <v>61</v>
      </c>
      <c r="D39" s="88">
        <f t="shared" si="4"/>
        <v>2348</v>
      </c>
      <c r="E39" s="89">
        <v>178</v>
      </c>
      <c r="F39" s="89">
        <v>173</v>
      </c>
      <c r="G39" s="89">
        <v>201</v>
      </c>
      <c r="H39" s="89">
        <v>218</v>
      </c>
      <c r="I39" s="89">
        <v>204</v>
      </c>
      <c r="J39" s="89">
        <v>210</v>
      </c>
      <c r="K39" s="89">
        <v>210</v>
      </c>
      <c r="L39" s="89">
        <v>210</v>
      </c>
      <c r="M39" s="89">
        <v>190</v>
      </c>
      <c r="N39" s="89">
        <v>188</v>
      </c>
      <c r="O39" s="89">
        <v>176</v>
      </c>
      <c r="P39" s="89">
        <v>190</v>
      </c>
      <c r="Q39" s="85"/>
      <c r="R39" s="85"/>
    </row>
    <row r="40" spans="1:18" x14ac:dyDescent="0.25">
      <c r="A40" s="90"/>
      <c r="B40" s="91" t="s">
        <v>64</v>
      </c>
      <c r="C40" s="92" t="s">
        <v>61</v>
      </c>
      <c r="D40" s="93">
        <f t="shared" si="4"/>
        <v>1620</v>
      </c>
      <c r="E40" s="94">
        <v>136</v>
      </c>
      <c r="F40" s="94">
        <v>105</v>
      </c>
      <c r="G40" s="94">
        <v>138</v>
      </c>
      <c r="H40" s="94">
        <v>160</v>
      </c>
      <c r="I40" s="94">
        <v>148</v>
      </c>
      <c r="J40" s="94">
        <v>132</v>
      </c>
      <c r="K40" s="94">
        <v>126</v>
      </c>
      <c r="L40" s="94">
        <v>126</v>
      </c>
      <c r="M40" s="94">
        <v>132</v>
      </c>
      <c r="N40" s="94">
        <v>145</v>
      </c>
      <c r="O40" s="94">
        <v>146</v>
      </c>
      <c r="P40" s="94">
        <v>126</v>
      </c>
      <c r="Q40" s="90"/>
      <c r="R40" s="90"/>
    </row>
    <row r="41" spans="1:18" x14ac:dyDescent="0.25">
      <c r="A41" s="90"/>
      <c r="B41" s="91" t="s">
        <v>65</v>
      </c>
      <c r="C41" s="92" t="s">
        <v>61</v>
      </c>
      <c r="D41" s="93">
        <f t="shared" si="4"/>
        <v>442</v>
      </c>
      <c r="E41" s="94">
        <v>30</v>
      </c>
      <c r="F41" s="94">
        <v>27</v>
      </c>
      <c r="G41" s="94">
        <v>45</v>
      </c>
      <c r="H41" s="94">
        <v>43</v>
      </c>
      <c r="I41" s="94">
        <v>30</v>
      </c>
      <c r="J41" s="94">
        <v>36</v>
      </c>
      <c r="K41" s="94">
        <v>42</v>
      </c>
      <c r="L41" s="94">
        <v>48</v>
      </c>
      <c r="M41" s="94">
        <v>30</v>
      </c>
      <c r="N41" s="94">
        <v>32</v>
      </c>
      <c r="O41" s="94">
        <v>45</v>
      </c>
      <c r="P41" s="94">
        <v>34</v>
      </c>
      <c r="Q41" s="90"/>
      <c r="R41" s="90"/>
    </row>
    <row r="42" spans="1:18" x14ac:dyDescent="0.25">
      <c r="A42" s="90"/>
      <c r="B42" s="91" t="s">
        <v>66</v>
      </c>
      <c r="C42" s="92" t="s">
        <v>61</v>
      </c>
      <c r="D42" s="93">
        <f t="shared" si="4"/>
        <v>28911</v>
      </c>
      <c r="E42" s="94">
        <v>2496</v>
      </c>
      <c r="F42" s="94">
        <v>2284</v>
      </c>
      <c r="G42" s="94">
        <v>2524</v>
      </c>
      <c r="H42" s="94">
        <v>2453</v>
      </c>
      <c r="I42" s="94">
        <v>2400</v>
      </c>
      <c r="J42" s="94">
        <v>2424</v>
      </c>
      <c r="K42" s="94">
        <v>2460</v>
      </c>
      <c r="L42" s="94">
        <v>2300</v>
      </c>
      <c r="M42" s="94">
        <v>2366</v>
      </c>
      <c r="N42" s="94">
        <v>2424</v>
      </c>
      <c r="O42" s="94">
        <v>2480</v>
      </c>
      <c r="P42" s="94">
        <v>2300</v>
      </c>
      <c r="Q42" s="90"/>
      <c r="R42" s="90"/>
    </row>
    <row r="43" spans="1:18" ht="25.5" x14ac:dyDescent="0.25">
      <c r="A43" s="81"/>
      <c r="B43" s="62" t="s">
        <v>67</v>
      </c>
      <c r="C43" s="82" t="s">
        <v>61</v>
      </c>
      <c r="D43" s="83">
        <f t="shared" si="4"/>
        <v>546</v>
      </c>
      <c r="E43" s="84">
        <v>50</v>
      </c>
      <c r="F43" s="84">
        <v>32</v>
      </c>
      <c r="G43" s="84">
        <v>60</v>
      </c>
      <c r="H43" s="84">
        <v>32</v>
      </c>
      <c r="I43" s="84">
        <v>60</v>
      </c>
      <c r="J43" s="84">
        <v>50</v>
      </c>
      <c r="K43" s="84">
        <v>34</v>
      </c>
      <c r="L43" s="84">
        <v>42</v>
      </c>
      <c r="M43" s="84">
        <v>36</v>
      </c>
      <c r="N43" s="84">
        <v>50</v>
      </c>
      <c r="O43" s="84">
        <v>40</v>
      </c>
      <c r="P43" s="84">
        <v>60</v>
      </c>
      <c r="Q43" s="81"/>
      <c r="R43" s="81"/>
    </row>
    <row r="44" spans="1:18" ht="25.5" x14ac:dyDescent="0.25">
      <c r="A44" s="81"/>
      <c r="B44" s="62" t="s">
        <v>68</v>
      </c>
      <c r="C44" s="82" t="s">
        <v>61</v>
      </c>
      <c r="D44" s="83">
        <f t="shared" si="4"/>
        <v>1884</v>
      </c>
      <c r="E44" s="84">
        <v>164</v>
      </c>
      <c r="F44" s="84">
        <v>146</v>
      </c>
      <c r="G44" s="84">
        <v>158</v>
      </c>
      <c r="H44" s="84">
        <v>152</v>
      </c>
      <c r="I44" s="84">
        <v>166</v>
      </c>
      <c r="J44" s="84">
        <v>158</v>
      </c>
      <c r="K44" s="84">
        <v>152</v>
      </c>
      <c r="L44" s="84">
        <v>160</v>
      </c>
      <c r="M44" s="84">
        <v>146</v>
      </c>
      <c r="N44" s="84">
        <v>158</v>
      </c>
      <c r="O44" s="84">
        <v>162</v>
      </c>
      <c r="P44" s="84">
        <v>162</v>
      </c>
      <c r="Q44" s="81"/>
      <c r="R44" s="81"/>
    </row>
    <row r="45" spans="1:18" ht="25.5" x14ac:dyDescent="0.25">
      <c r="A45" s="81"/>
      <c r="B45" s="62" t="s">
        <v>69</v>
      </c>
      <c r="C45" s="82" t="s">
        <v>61</v>
      </c>
      <c r="D45" s="83">
        <f t="shared" si="4"/>
        <v>2649</v>
      </c>
      <c r="E45" s="84">
        <v>230</v>
      </c>
      <c r="F45" s="84">
        <v>218</v>
      </c>
      <c r="G45" s="84">
        <v>240</v>
      </c>
      <c r="H45" s="84">
        <v>203</v>
      </c>
      <c r="I45" s="84">
        <v>210</v>
      </c>
      <c r="J45" s="84">
        <v>216</v>
      </c>
      <c r="K45" s="84">
        <v>214</v>
      </c>
      <c r="L45" s="84">
        <v>218</v>
      </c>
      <c r="M45" s="84">
        <v>220</v>
      </c>
      <c r="N45" s="84">
        <v>230</v>
      </c>
      <c r="O45" s="84">
        <v>240</v>
      </c>
      <c r="P45" s="84">
        <v>210</v>
      </c>
      <c r="Q45" s="81"/>
      <c r="R45" s="81"/>
    </row>
    <row r="46" spans="1:18" ht="25.5" x14ac:dyDescent="0.25">
      <c r="A46" s="77"/>
      <c r="B46" s="57" t="s">
        <v>76</v>
      </c>
      <c r="C46" s="78" t="s">
        <v>61</v>
      </c>
      <c r="D46" s="79">
        <f t="shared" si="4"/>
        <v>2684</v>
      </c>
      <c r="E46" s="80">
        <v>269</v>
      </c>
      <c r="F46" s="80">
        <v>217</v>
      </c>
      <c r="G46" s="80">
        <v>211</v>
      </c>
      <c r="H46" s="80">
        <v>230</v>
      </c>
      <c r="I46" s="80">
        <v>212</v>
      </c>
      <c r="J46" s="80">
        <v>230</v>
      </c>
      <c r="K46" s="80">
        <v>212</v>
      </c>
      <c r="L46" s="80">
        <v>206</v>
      </c>
      <c r="M46" s="80">
        <v>223</v>
      </c>
      <c r="N46" s="80">
        <v>230</v>
      </c>
      <c r="O46" s="80">
        <v>214</v>
      </c>
      <c r="P46" s="80">
        <v>230</v>
      </c>
      <c r="Q46" s="77"/>
      <c r="R46" s="77"/>
    </row>
    <row r="47" spans="1:18" x14ac:dyDescent="0.25">
      <c r="A47" s="35">
        <v>3</v>
      </c>
      <c r="B47" s="4" t="s">
        <v>3</v>
      </c>
      <c r="C47" s="36" t="s">
        <v>61</v>
      </c>
      <c r="D47" s="37">
        <f t="shared" si="4"/>
        <v>15764</v>
      </c>
      <c r="E47" s="38">
        <f t="shared" ref="E47:P47" si="7">SUM(E48:E52)</f>
        <v>1246</v>
      </c>
      <c r="F47" s="38">
        <f t="shared" si="7"/>
        <v>1268</v>
      </c>
      <c r="G47" s="38">
        <f t="shared" si="7"/>
        <v>1360</v>
      </c>
      <c r="H47" s="38">
        <f t="shared" si="7"/>
        <v>1206</v>
      </c>
      <c r="I47" s="38">
        <f t="shared" si="7"/>
        <v>1090</v>
      </c>
      <c r="J47" s="38">
        <f t="shared" si="7"/>
        <v>1496</v>
      </c>
      <c r="K47" s="38">
        <f t="shared" si="7"/>
        <v>1333</v>
      </c>
      <c r="L47" s="38">
        <f t="shared" si="7"/>
        <v>1409</v>
      </c>
      <c r="M47" s="38">
        <f t="shared" si="7"/>
        <v>1295</v>
      </c>
      <c r="N47" s="38">
        <f t="shared" si="7"/>
        <v>1392</v>
      </c>
      <c r="O47" s="38">
        <f t="shared" si="7"/>
        <v>1196</v>
      </c>
      <c r="P47" s="38">
        <f t="shared" si="7"/>
        <v>1473</v>
      </c>
      <c r="Q47" s="35"/>
      <c r="R47" s="35"/>
    </row>
    <row r="48" spans="1:18" ht="25.5" x14ac:dyDescent="0.25">
      <c r="A48" s="73"/>
      <c r="B48" s="53" t="s">
        <v>35</v>
      </c>
      <c r="C48" s="74" t="s">
        <v>61</v>
      </c>
      <c r="D48" s="75">
        <f t="shared" si="4"/>
        <v>2826</v>
      </c>
      <c r="E48" s="76">
        <v>207</v>
      </c>
      <c r="F48" s="76">
        <v>212</v>
      </c>
      <c r="G48" s="76">
        <v>275</v>
      </c>
      <c r="H48" s="76">
        <v>222</v>
      </c>
      <c r="I48" s="76">
        <v>140</v>
      </c>
      <c r="J48" s="76">
        <v>378</v>
      </c>
      <c r="K48" s="76">
        <v>171</v>
      </c>
      <c r="L48" s="76">
        <v>247</v>
      </c>
      <c r="M48" s="76">
        <v>257</v>
      </c>
      <c r="N48" s="76">
        <v>260</v>
      </c>
      <c r="O48" s="76">
        <v>147</v>
      </c>
      <c r="P48" s="76">
        <v>310</v>
      </c>
      <c r="Q48" s="73"/>
      <c r="R48" s="73"/>
    </row>
    <row r="49" spans="1:18" x14ac:dyDescent="0.25">
      <c r="A49" s="81"/>
      <c r="B49" s="62" t="s">
        <v>36</v>
      </c>
      <c r="C49" s="82" t="s">
        <v>61</v>
      </c>
      <c r="D49" s="83">
        <f t="shared" si="4"/>
        <v>2043</v>
      </c>
      <c r="E49" s="84">
        <v>173</v>
      </c>
      <c r="F49" s="84">
        <v>161</v>
      </c>
      <c r="G49" s="84">
        <v>173</v>
      </c>
      <c r="H49" s="84">
        <v>169</v>
      </c>
      <c r="I49" s="84">
        <v>173</v>
      </c>
      <c r="J49" s="84">
        <v>168</v>
      </c>
      <c r="K49" s="84">
        <v>172</v>
      </c>
      <c r="L49" s="84">
        <v>172</v>
      </c>
      <c r="M49" s="84">
        <v>168</v>
      </c>
      <c r="N49" s="84">
        <v>172</v>
      </c>
      <c r="O49" s="84">
        <v>169</v>
      </c>
      <c r="P49" s="84">
        <v>173</v>
      </c>
      <c r="Q49" s="81"/>
      <c r="R49" s="81"/>
    </row>
    <row r="50" spans="1:18" x14ac:dyDescent="0.25">
      <c r="A50" s="81"/>
      <c r="B50" s="62" t="s">
        <v>2</v>
      </c>
      <c r="C50" s="82" t="s">
        <v>61</v>
      </c>
      <c r="D50" s="83">
        <f t="shared" si="4"/>
        <v>3771</v>
      </c>
      <c r="E50" s="84">
        <v>514</v>
      </c>
      <c r="F50" s="84">
        <v>296</v>
      </c>
      <c r="G50" s="84">
        <v>220</v>
      </c>
      <c r="H50" s="84">
        <v>269</v>
      </c>
      <c r="I50" s="84">
        <v>172</v>
      </c>
      <c r="J50" s="84">
        <v>300</v>
      </c>
      <c r="K50" s="84">
        <v>350</v>
      </c>
      <c r="L50" s="84">
        <v>350</v>
      </c>
      <c r="M50" s="84">
        <v>300</v>
      </c>
      <c r="N50" s="84">
        <v>320</v>
      </c>
      <c r="O50" s="84">
        <v>330</v>
      </c>
      <c r="P50" s="84">
        <v>350</v>
      </c>
      <c r="Q50" s="81"/>
      <c r="R50" s="81"/>
    </row>
    <row r="51" spans="1:18" ht="25.5" x14ac:dyDescent="0.25">
      <c r="A51" s="81"/>
      <c r="B51" s="62" t="s">
        <v>77</v>
      </c>
      <c r="C51" s="82" t="s">
        <v>61</v>
      </c>
      <c r="D51" s="83">
        <f t="shared" si="4"/>
        <v>2766</v>
      </c>
      <c r="E51" s="84">
        <v>93</v>
      </c>
      <c r="F51" s="84">
        <v>172</v>
      </c>
      <c r="G51" s="84">
        <v>186</v>
      </c>
      <c r="H51" s="84">
        <v>225</v>
      </c>
      <c r="I51" s="84">
        <v>260</v>
      </c>
      <c r="J51" s="84">
        <v>250</v>
      </c>
      <c r="K51" s="84">
        <v>270</v>
      </c>
      <c r="L51" s="84">
        <v>270</v>
      </c>
      <c r="M51" s="84">
        <v>250</v>
      </c>
      <c r="N51" s="84">
        <v>270</v>
      </c>
      <c r="O51" s="84">
        <v>250</v>
      </c>
      <c r="P51" s="84">
        <v>270</v>
      </c>
      <c r="Q51" s="81"/>
      <c r="R51" s="81"/>
    </row>
    <row r="52" spans="1:18" ht="25.5" x14ac:dyDescent="0.25">
      <c r="A52" s="77"/>
      <c r="B52" s="57" t="s">
        <v>58</v>
      </c>
      <c r="C52" s="78" t="s">
        <v>61</v>
      </c>
      <c r="D52" s="79">
        <f t="shared" si="4"/>
        <v>4358</v>
      </c>
      <c r="E52" s="80">
        <v>259</v>
      </c>
      <c r="F52" s="80">
        <v>427</v>
      </c>
      <c r="G52" s="80">
        <v>506</v>
      </c>
      <c r="H52" s="80">
        <v>321</v>
      </c>
      <c r="I52" s="80">
        <v>345</v>
      </c>
      <c r="J52" s="80">
        <v>400</v>
      </c>
      <c r="K52" s="80">
        <v>370</v>
      </c>
      <c r="L52" s="80">
        <v>370</v>
      </c>
      <c r="M52" s="80">
        <v>320</v>
      </c>
      <c r="N52" s="80">
        <v>370</v>
      </c>
      <c r="O52" s="80">
        <v>300</v>
      </c>
      <c r="P52" s="80">
        <v>370</v>
      </c>
      <c r="Q52" s="77"/>
      <c r="R52" s="77"/>
    </row>
    <row r="53" spans="1:18" x14ac:dyDescent="0.25">
      <c r="A53" s="33"/>
      <c r="B53" s="33" t="s">
        <v>18</v>
      </c>
      <c r="C53" s="33"/>
      <c r="D53" s="34">
        <f t="shared" ref="D53:P53" si="8">D29+D38+D47</f>
        <v>116963</v>
      </c>
      <c r="E53" s="33">
        <f t="shared" si="8"/>
        <v>9914</v>
      </c>
      <c r="F53" s="33">
        <f t="shared" si="8"/>
        <v>9109</v>
      </c>
      <c r="G53" s="33">
        <f t="shared" si="8"/>
        <v>9970</v>
      </c>
      <c r="H53" s="33">
        <f t="shared" si="8"/>
        <v>9481</v>
      </c>
      <c r="I53" s="33">
        <f t="shared" si="8"/>
        <v>9232</v>
      </c>
      <c r="J53" s="33">
        <f t="shared" si="8"/>
        <v>10070</v>
      </c>
      <c r="K53" s="33">
        <f t="shared" si="8"/>
        <v>9901</v>
      </c>
      <c r="L53" s="33">
        <f t="shared" si="8"/>
        <v>9841</v>
      </c>
      <c r="M53" s="33">
        <f t="shared" si="8"/>
        <v>9758</v>
      </c>
      <c r="N53" s="33">
        <f t="shared" si="8"/>
        <v>9968</v>
      </c>
      <c r="O53" s="33">
        <f t="shared" si="8"/>
        <v>9814</v>
      </c>
      <c r="P53" s="33">
        <f t="shared" si="8"/>
        <v>9905</v>
      </c>
      <c r="Q53" s="33"/>
      <c r="R53" s="33"/>
    </row>
    <row r="54" spans="1:18" ht="10.5" customHeight="1" x14ac:dyDescent="0.25"/>
    <row r="55" spans="1:18" ht="15.75" x14ac:dyDescent="0.25">
      <c r="B55" s="108" t="s">
        <v>74</v>
      </c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</row>
    <row r="56" spans="1:18" x14ac:dyDescent="0.25">
      <c r="A56" s="24" t="s">
        <v>4</v>
      </c>
      <c r="B56" s="24" t="s">
        <v>5</v>
      </c>
      <c r="C56" s="24" t="s">
        <v>47</v>
      </c>
      <c r="D56" s="32" t="s">
        <v>0</v>
      </c>
      <c r="E56" s="24" t="s">
        <v>6</v>
      </c>
      <c r="F56" s="24" t="s">
        <v>7</v>
      </c>
      <c r="G56" s="24" t="s">
        <v>8</v>
      </c>
      <c r="H56" s="24" t="s">
        <v>9</v>
      </c>
      <c r="I56" s="24" t="s">
        <v>10</v>
      </c>
      <c r="J56" s="24" t="s">
        <v>11</v>
      </c>
      <c r="K56" s="24" t="s">
        <v>12</v>
      </c>
      <c r="L56" s="24" t="s">
        <v>13</v>
      </c>
      <c r="M56" s="25" t="s">
        <v>14</v>
      </c>
      <c r="N56" s="25" t="s">
        <v>15</v>
      </c>
      <c r="O56" s="25" t="s">
        <v>16</v>
      </c>
      <c r="P56" s="25" t="s">
        <v>17</v>
      </c>
      <c r="Q56" s="32" t="s">
        <v>40</v>
      </c>
      <c r="R56" s="32" t="s">
        <v>37</v>
      </c>
    </row>
    <row r="57" spans="1:18" x14ac:dyDescent="0.25">
      <c r="A57" s="44">
        <v>1</v>
      </c>
      <c r="B57" s="44" t="s">
        <v>19</v>
      </c>
      <c r="C57" s="44"/>
      <c r="D57" s="45">
        <f t="shared" ref="D57:P57" si="9">D58</f>
        <v>720</v>
      </c>
      <c r="E57" s="44">
        <f t="shared" si="9"/>
        <v>60</v>
      </c>
      <c r="F57" s="44">
        <f t="shared" si="9"/>
        <v>60</v>
      </c>
      <c r="G57" s="44">
        <f t="shared" si="9"/>
        <v>60</v>
      </c>
      <c r="H57" s="44">
        <f t="shared" si="9"/>
        <v>60</v>
      </c>
      <c r="I57" s="44">
        <f t="shared" si="9"/>
        <v>60</v>
      </c>
      <c r="J57" s="44">
        <f t="shared" si="9"/>
        <v>60</v>
      </c>
      <c r="K57" s="44">
        <f t="shared" si="9"/>
        <v>60</v>
      </c>
      <c r="L57" s="44">
        <f t="shared" si="9"/>
        <v>60</v>
      </c>
      <c r="M57" s="44">
        <f t="shared" si="9"/>
        <v>60</v>
      </c>
      <c r="N57" s="44">
        <f t="shared" si="9"/>
        <v>60</v>
      </c>
      <c r="O57" s="44">
        <f t="shared" si="9"/>
        <v>60</v>
      </c>
      <c r="P57" s="44">
        <f t="shared" si="9"/>
        <v>60</v>
      </c>
      <c r="Q57" s="44"/>
      <c r="R57" s="44"/>
    </row>
    <row r="58" spans="1:18" ht="26.25" x14ac:dyDescent="0.25">
      <c r="A58" s="30"/>
      <c r="B58" s="47" t="s">
        <v>72</v>
      </c>
      <c r="C58" s="48" t="s">
        <v>48</v>
      </c>
      <c r="D58" s="49">
        <f>SUM(E58:P58)</f>
        <v>720</v>
      </c>
      <c r="E58" s="20">
        <v>60</v>
      </c>
      <c r="F58" s="20">
        <v>60</v>
      </c>
      <c r="G58" s="20">
        <v>60</v>
      </c>
      <c r="H58" s="20">
        <v>60</v>
      </c>
      <c r="I58" s="20">
        <v>60</v>
      </c>
      <c r="J58" s="20">
        <v>60</v>
      </c>
      <c r="K58" s="20">
        <v>60</v>
      </c>
      <c r="L58" s="20">
        <v>60</v>
      </c>
      <c r="M58" s="20">
        <v>60</v>
      </c>
      <c r="N58" s="20">
        <v>60</v>
      </c>
      <c r="O58" s="20">
        <v>60</v>
      </c>
      <c r="P58" s="20">
        <v>60</v>
      </c>
      <c r="Q58" s="30"/>
      <c r="R58" s="30"/>
    </row>
    <row r="59" spans="1:18" x14ac:dyDescent="0.25">
      <c r="A59" s="44">
        <v>2</v>
      </c>
      <c r="B59" s="44" t="s">
        <v>20</v>
      </c>
      <c r="C59" s="44"/>
      <c r="D59" s="45">
        <f t="shared" ref="D59:P59" si="10">SUM(D60:D62)</f>
        <v>3000</v>
      </c>
      <c r="E59" s="44">
        <f t="shared" si="10"/>
        <v>250</v>
      </c>
      <c r="F59" s="44">
        <f t="shared" si="10"/>
        <v>250</v>
      </c>
      <c r="G59" s="44">
        <f t="shared" si="10"/>
        <v>250</v>
      </c>
      <c r="H59" s="44">
        <f t="shared" si="10"/>
        <v>250</v>
      </c>
      <c r="I59" s="44">
        <f t="shared" si="10"/>
        <v>250</v>
      </c>
      <c r="J59" s="44">
        <f t="shared" si="10"/>
        <v>250</v>
      </c>
      <c r="K59" s="44">
        <f t="shared" si="10"/>
        <v>250</v>
      </c>
      <c r="L59" s="44">
        <f t="shared" si="10"/>
        <v>250</v>
      </c>
      <c r="M59" s="44">
        <f t="shared" si="10"/>
        <v>250</v>
      </c>
      <c r="N59" s="44">
        <f t="shared" si="10"/>
        <v>250</v>
      </c>
      <c r="O59" s="44">
        <f t="shared" si="10"/>
        <v>250</v>
      </c>
      <c r="P59" s="44">
        <f t="shared" si="10"/>
        <v>250</v>
      </c>
      <c r="Q59" s="44"/>
      <c r="R59" s="44"/>
    </row>
    <row r="60" spans="1:18" x14ac:dyDescent="0.25">
      <c r="A60" s="95"/>
      <c r="B60" s="96" t="s">
        <v>78</v>
      </c>
      <c r="C60" s="97" t="s">
        <v>48</v>
      </c>
      <c r="D60" s="98">
        <f>SUM(E60:P60)</f>
        <v>1920</v>
      </c>
      <c r="E60" s="99">
        <v>160</v>
      </c>
      <c r="F60" s="99">
        <v>160</v>
      </c>
      <c r="G60" s="99">
        <v>160</v>
      </c>
      <c r="H60" s="99">
        <v>160</v>
      </c>
      <c r="I60" s="99">
        <v>160</v>
      </c>
      <c r="J60" s="99">
        <v>160</v>
      </c>
      <c r="K60" s="99">
        <v>160</v>
      </c>
      <c r="L60" s="99">
        <v>160</v>
      </c>
      <c r="M60" s="99">
        <v>160</v>
      </c>
      <c r="N60" s="99">
        <v>160</v>
      </c>
      <c r="O60" s="99">
        <v>160</v>
      </c>
      <c r="P60" s="99">
        <v>160</v>
      </c>
      <c r="Q60" s="95"/>
      <c r="R60" s="95"/>
    </row>
    <row r="61" spans="1:18" x14ac:dyDescent="0.25">
      <c r="A61" s="72"/>
      <c r="B61" s="104" t="s">
        <v>79</v>
      </c>
      <c r="C61" s="105" t="s">
        <v>48</v>
      </c>
      <c r="D61" s="106">
        <f>SUM(E61:P61)</f>
        <v>480</v>
      </c>
      <c r="E61" s="107">
        <v>40</v>
      </c>
      <c r="F61" s="107">
        <v>40</v>
      </c>
      <c r="G61" s="107">
        <v>40</v>
      </c>
      <c r="H61" s="107">
        <v>40</v>
      </c>
      <c r="I61" s="107">
        <v>40</v>
      </c>
      <c r="J61" s="107">
        <v>40</v>
      </c>
      <c r="K61" s="107">
        <v>40</v>
      </c>
      <c r="L61" s="107">
        <v>40</v>
      </c>
      <c r="M61" s="107">
        <v>40</v>
      </c>
      <c r="N61" s="107">
        <v>40</v>
      </c>
      <c r="O61" s="107">
        <v>40</v>
      </c>
      <c r="P61" s="107">
        <v>40</v>
      </c>
      <c r="Q61" s="72"/>
      <c r="R61" s="72"/>
    </row>
    <row r="62" spans="1:18" x14ac:dyDescent="0.25">
      <c r="A62" s="70"/>
      <c r="B62" s="100" t="s">
        <v>80</v>
      </c>
      <c r="C62" s="101" t="s">
        <v>48</v>
      </c>
      <c r="D62" s="102">
        <f>SUM(E62:P62)</f>
        <v>600</v>
      </c>
      <c r="E62" s="103">
        <v>50</v>
      </c>
      <c r="F62" s="103">
        <v>50</v>
      </c>
      <c r="G62" s="103">
        <v>50</v>
      </c>
      <c r="H62" s="103">
        <v>50</v>
      </c>
      <c r="I62" s="103">
        <v>50</v>
      </c>
      <c r="J62" s="103">
        <v>50</v>
      </c>
      <c r="K62" s="103">
        <v>50</v>
      </c>
      <c r="L62" s="103">
        <v>50</v>
      </c>
      <c r="M62" s="103">
        <v>50</v>
      </c>
      <c r="N62" s="103">
        <v>50</v>
      </c>
      <c r="O62" s="103">
        <v>50</v>
      </c>
      <c r="P62" s="103">
        <v>50</v>
      </c>
      <c r="Q62" s="70"/>
      <c r="R62" s="70"/>
    </row>
    <row r="63" spans="1:18" x14ac:dyDescent="0.25">
      <c r="A63" s="46"/>
      <c r="B63" s="50" t="s">
        <v>0</v>
      </c>
      <c r="C63" s="50"/>
      <c r="D63" s="24">
        <f>SUM(E63:P63)</f>
        <v>3720</v>
      </c>
      <c r="E63" s="51">
        <f t="shared" ref="E63:P63" si="11">E57+E59</f>
        <v>310</v>
      </c>
      <c r="F63" s="51">
        <f t="shared" si="11"/>
        <v>310</v>
      </c>
      <c r="G63" s="51">
        <f t="shared" si="11"/>
        <v>310</v>
      </c>
      <c r="H63" s="51">
        <f t="shared" si="11"/>
        <v>310</v>
      </c>
      <c r="I63" s="51">
        <f t="shared" si="11"/>
        <v>310</v>
      </c>
      <c r="J63" s="51">
        <f t="shared" si="11"/>
        <v>310</v>
      </c>
      <c r="K63" s="51">
        <f t="shared" si="11"/>
        <v>310</v>
      </c>
      <c r="L63" s="51">
        <f t="shared" si="11"/>
        <v>310</v>
      </c>
      <c r="M63" s="51">
        <f t="shared" si="11"/>
        <v>310</v>
      </c>
      <c r="N63" s="51">
        <f t="shared" si="11"/>
        <v>310</v>
      </c>
      <c r="O63" s="51">
        <f t="shared" si="11"/>
        <v>310</v>
      </c>
      <c r="P63" s="51">
        <f t="shared" si="11"/>
        <v>310</v>
      </c>
      <c r="Q63" s="30"/>
      <c r="R63" s="30"/>
    </row>
    <row r="68" spans="2:14" x14ac:dyDescent="0.25">
      <c r="B68" s="2" t="s">
        <v>38</v>
      </c>
      <c r="D68" s="2"/>
      <c r="E68" s="2"/>
      <c r="F68" s="2"/>
      <c r="G68" s="2"/>
      <c r="H68" s="2"/>
      <c r="I68" s="2"/>
      <c r="J68" s="2"/>
      <c r="K68" s="2"/>
      <c r="L68" s="109" t="s">
        <v>39</v>
      </c>
      <c r="M68" s="109"/>
      <c r="N68" s="109"/>
    </row>
  </sheetData>
  <mergeCells count="10">
    <mergeCell ref="B55:R55"/>
    <mergeCell ref="L68:N68"/>
    <mergeCell ref="A2:C2"/>
    <mergeCell ref="A3:C3"/>
    <mergeCell ref="A10:D10"/>
    <mergeCell ref="A5:C5"/>
    <mergeCell ref="A6:C6"/>
    <mergeCell ref="A4:C4"/>
    <mergeCell ref="B11:S11"/>
    <mergeCell ref="B27:S27"/>
  </mergeCells>
  <pageMargins left="0.31496062992125984" right="0.11811023622047245" top="0.55118110236220474" bottom="0.55118110236220474" header="0.31496062992125984" footer="0.31496062992125984"/>
  <pageSetup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правильный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2015-07-29T10:45:27Z</dcterms:modified>
</cp:coreProperties>
</file>