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900"/>
  </bookViews>
  <sheets>
    <sheet name="Конвент" sheetId="2" r:id="rId1"/>
  </sheets>
  <calcPr calcId="145621"/>
</workbook>
</file>

<file path=xl/calcChain.xml><?xml version="1.0" encoding="utf-8"?>
<calcChain xmlns="http://schemas.openxmlformats.org/spreadsheetml/2006/main">
  <c r="E111" i="2" l="1"/>
  <c r="F111" i="2"/>
  <c r="G111" i="2"/>
  <c r="H111" i="2"/>
  <c r="I111" i="2"/>
  <c r="J111" i="2"/>
  <c r="K111" i="2"/>
  <c r="L111" i="2"/>
  <c r="M111" i="2"/>
  <c r="N111" i="2"/>
  <c r="O111" i="2"/>
  <c r="P111" i="2"/>
  <c r="D111" i="2"/>
  <c r="D47" i="2"/>
  <c r="D54" i="2"/>
  <c r="P55" i="2"/>
  <c r="P110" i="2" s="1"/>
  <c r="O55" i="2"/>
  <c r="O110" i="2" s="1"/>
  <c r="N55" i="2"/>
  <c r="N110" i="2" s="1"/>
  <c r="M55" i="2"/>
  <c r="M110" i="2" s="1"/>
  <c r="L55" i="2"/>
  <c r="L110" i="2" s="1"/>
  <c r="K55" i="2"/>
  <c r="K110" i="2" s="1"/>
  <c r="J55" i="2"/>
  <c r="J110" i="2" s="1"/>
  <c r="I55" i="2"/>
  <c r="I110" i="2" s="1"/>
  <c r="H55" i="2"/>
  <c r="H110" i="2" s="1"/>
  <c r="G55" i="2"/>
  <c r="G110" i="2" s="1"/>
  <c r="F55" i="2"/>
  <c r="F110" i="2" s="1"/>
  <c r="D52" i="2"/>
  <c r="P15" i="2"/>
  <c r="O15" i="2"/>
  <c r="N15" i="2"/>
  <c r="M15" i="2"/>
  <c r="L15" i="2"/>
  <c r="K15" i="2"/>
  <c r="J15" i="2"/>
  <c r="I15" i="2"/>
  <c r="H15" i="2"/>
  <c r="G15" i="2"/>
  <c r="F15" i="2"/>
  <c r="E15" i="2"/>
  <c r="D53" i="2" l="1"/>
  <c r="E55" i="2"/>
  <c r="D109" i="2"/>
  <c r="E108" i="2"/>
  <c r="D55" i="2" l="1"/>
  <c r="D110" i="2" s="1"/>
  <c r="E110" i="2"/>
  <c r="D60" i="2"/>
  <c r="F59" i="2"/>
  <c r="G59" i="2"/>
  <c r="H59" i="2"/>
  <c r="I59" i="2"/>
  <c r="J59" i="2"/>
  <c r="K59" i="2"/>
  <c r="L59" i="2"/>
  <c r="M59" i="2"/>
  <c r="N59" i="2"/>
  <c r="O59" i="2"/>
  <c r="P59" i="2"/>
  <c r="F58" i="2"/>
  <c r="G58" i="2"/>
  <c r="H58" i="2"/>
  <c r="I58" i="2"/>
  <c r="J58" i="2"/>
  <c r="K58" i="2"/>
  <c r="L58" i="2"/>
  <c r="M58" i="2"/>
  <c r="N58" i="2"/>
  <c r="O58" i="2"/>
  <c r="P58" i="2"/>
  <c r="F57" i="2"/>
  <c r="G57" i="2"/>
  <c r="H57" i="2"/>
  <c r="H61" i="2" s="1"/>
  <c r="I57" i="2"/>
  <c r="J57" i="2"/>
  <c r="J61" i="2" s="1"/>
  <c r="K57" i="2"/>
  <c r="L57" i="2"/>
  <c r="L61" i="2" s="1"/>
  <c r="M57" i="2"/>
  <c r="N57" i="2"/>
  <c r="N61" i="2" s="1"/>
  <c r="O57" i="2"/>
  <c r="P57" i="2"/>
  <c r="P61" i="2" s="1"/>
  <c r="E59" i="2"/>
  <c r="E58" i="2"/>
  <c r="D58" i="2" s="1"/>
  <c r="E57" i="2"/>
  <c r="F61" i="2" l="1"/>
  <c r="D57" i="2"/>
  <c r="D59" i="2"/>
  <c r="O61" i="2"/>
  <c r="M61" i="2"/>
  <c r="K61" i="2"/>
  <c r="I61" i="2"/>
  <c r="G61" i="2"/>
  <c r="E61" i="2"/>
  <c r="D61" i="2" l="1"/>
  <c r="D14" i="2"/>
  <c r="R112" i="2" l="1"/>
  <c r="D107" i="2" l="1"/>
  <c r="D105" i="2"/>
  <c r="D103" i="2"/>
  <c r="D101" i="2"/>
  <c r="P99" i="2"/>
  <c r="O99" i="2"/>
  <c r="N99" i="2"/>
  <c r="M99" i="2"/>
  <c r="L99" i="2"/>
  <c r="K99" i="2"/>
  <c r="J99" i="2"/>
  <c r="I99" i="2"/>
  <c r="H99" i="2"/>
  <c r="G99" i="2"/>
  <c r="F99" i="2"/>
  <c r="E99" i="2"/>
  <c r="D98" i="2"/>
  <c r="D97" i="2"/>
  <c r="D95" i="2"/>
  <c r="D93" i="2"/>
  <c r="P91" i="2"/>
  <c r="O91" i="2"/>
  <c r="N91" i="2"/>
  <c r="M91" i="2"/>
  <c r="L91" i="2"/>
  <c r="K91" i="2"/>
  <c r="J91" i="2"/>
  <c r="I91" i="2"/>
  <c r="H91" i="2"/>
  <c r="G91" i="2"/>
  <c r="F91" i="2"/>
  <c r="E91" i="2"/>
  <c r="D90" i="2"/>
  <c r="D89" i="2"/>
  <c r="D87" i="2"/>
  <c r="D85" i="2"/>
  <c r="D83" i="2"/>
  <c r="D81" i="2"/>
  <c r="D79" i="2"/>
  <c r="D77" i="2"/>
  <c r="D75" i="2"/>
  <c r="D73" i="2"/>
  <c r="D71" i="2"/>
  <c r="D69" i="2"/>
  <c r="D67" i="2"/>
  <c r="D65" i="2"/>
  <c r="P50" i="2"/>
  <c r="O50" i="2"/>
  <c r="N50" i="2"/>
  <c r="M50" i="2"/>
  <c r="L50" i="2"/>
  <c r="K50" i="2"/>
  <c r="J50" i="2"/>
  <c r="I50" i="2"/>
  <c r="H50" i="2"/>
  <c r="G50" i="2"/>
  <c r="F50" i="2"/>
  <c r="E50" i="2"/>
  <c r="D49" i="2"/>
  <c r="D48" i="2"/>
  <c r="D46" i="2"/>
  <c r="P43" i="2"/>
  <c r="O43" i="2"/>
  <c r="N43" i="2"/>
  <c r="M43" i="2"/>
  <c r="L43" i="2"/>
  <c r="K43" i="2"/>
  <c r="J43" i="2"/>
  <c r="I43" i="2"/>
  <c r="H43" i="2"/>
  <c r="G43" i="2"/>
  <c r="F43" i="2"/>
  <c r="E43" i="2"/>
  <c r="D42" i="2"/>
  <c r="D41" i="2"/>
  <c r="D40" i="2"/>
  <c r="D39" i="2"/>
  <c r="P36" i="2"/>
  <c r="O36" i="2"/>
  <c r="N36" i="2"/>
  <c r="M36" i="2"/>
  <c r="L36" i="2"/>
  <c r="K36" i="2"/>
  <c r="J36" i="2"/>
  <c r="I36" i="2"/>
  <c r="H36" i="2"/>
  <c r="G36" i="2"/>
  <c r="F36" i="2"/>
  <c r="E36" i="2"/>
  <c r="D35" i="2"/>
  <c r="D34" i="2"/>
  <c r="D33" i="2"/>
  <c r="D32" i="2"/>
  <c r="P29" i="2"/>
  <c r="O29" i="2"/>
  <c r="N29" i="2"/>
  <c r="M29" i="2"/>
  <c r="L29" i="2"/>
  <c r="K29" i="2"/>
  <c r="J29" i="2"/>
  <c r="I29" i="2"/>
  <c r="H29" i="2"/>
  <c r="G29" i="2"/>
  <c r="F29" i="2"/>
  <c r="E29" i="2"/>
  <c r="D28" i="2"/>
  <c r="D27" i="2"/>
  <c r="D26" i="2"/>
  <c r="D25" i="2"/>
  <c r="P22" i="2"/>
  <c r="O22" i="2"/>
  <c r="N22" i="2"/>
  <c r="M22" i="2"/>
  <c r="L22" i="2"/>
  <c r="K22" i="2"/>
  <c r="J22" i="2"/>
  <c r="I22" i="2"/>
  <c r="H22" i="2"/>
  <c r="G22" i="2"/>
  <c r="F22" i="2"/>
  <c r="E22" i="2"/>
  <c r="D21" i="2"/>
  <c r="D20" i="2"/>
  <c r="D19" i="2"/>
  <c r="D18" i="2"/>
  <c r="D13" i="2"/>
  <c r="D12" i="2"/>
  <c r="D11" i="2"/>
  <c r="D15" i="2" l="1"/>
  <c r="D22" i="2"/>
  <c r="D29" i="2"/>
  <c r="D36" i="2"/>
  <c r="D43" i="2"/>
  <c r="D50" i="2"/>
  <c r="D91" i="2"/>
  <c r="D99" i="2"/>
  <c r="P112" i="2" l="1"/>
  <c r="O112" i="2"/>
  <c r="N112" i="2"/>
  <c r="M112" i="2"/>
  <c r="L112" i="2"/>
  <c r="K112" i="2"/>
  <c r="J112" i="2"/>
  <c r="I112" i="2"/>
  <c r="H112" i="2"/>
  <c r="G112" i="2"/>
  <c r="F112" i="2"/>
  <c r="E112" i="2"/>
  <c r="D112" i="2" l="1"/>
</calcChain>
</file>

<file path=xl/sharedStrings.xml><?xml version="1.0" encoding="utf-8"?>
<sst xmlns="http://schemas.openxmlformats.org/spreadsheetml/2006/main" count="264" uniqueCount="71">
  <si>
    <t>ИТОГО:</t>
  </si>
  <si>
    <t>Столовые</t>
  </si>
  <si>
    <t>Фан-койлы</t>
  </si>
  <si>
    <t>Насосы и система автоматики</t>
  </si>
  <si>
    <t>Система вентиляции</t>
  </si>
  <si>
    <t>Чиллер</t>
  </si>
  <si>
    <t>№</t>
  </si>
  <si>
    <t>Наименование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</si>
  <si>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</si>
  <si>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</si>
  <si>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</si>
  <si>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</si>
  <si>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</si>
  <si>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</si>
  <si>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</si>
  <si>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</si>
  <si>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</si>
  <si>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</si>
  <si>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</si>
  <si>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</si>
  <si>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Сумма</t>
  </si>
  <si>
    <t>Год</t>
  </si>
  <si>
    <t>Производственно-административный корпус ОАО "СН-МНГ" (АБК-1) инв.№ 12000000295</t>
  </si>
  <si>
    <t>Административное здание ЦИТС (АБК-2) инв. № 120000003752</t>
  </si>
  <si>
    <t>Здание под административно-бытовой  корпус(НСС) инв. № 120000003856</t>
  </si>
  <si>
    <t>Здание под административно-бытовой  корпус ( АБК Соболь)инв. № 120000003855</t>
  </si>
  <si>
    <t>Здание под  АБК в г. Мегионе (ГеоНАЦ) инв. № 120000000349</t>
  </si>
  <si>
    <t xml:space="preserve"> Жилой блок контейнер (столовая № 9 передвижная) инв.№ 120000004088</t>
  </si>
  <si>
    <t>Система насосов подачи воды</t>
  </si>
  <si>
    <t>Столовая на 60 посадочных мест (лит.П) (Лит.О) № 12  инв.№ 120000018374</t>
  </si>
  <si>
    <t>Столовая №13 (ЧСФР) S =401,1 м2  инв.№ 120000004093</t>
  </si>
  <si>
    <t>Столовая №15  S =543,9 м2  инв.№ 120000004086</t>
  </si>
  <si>
    <t>Здание мобильное "Кедр" (столовая № 16) передвижная  инв.№ 120000004084</t>
  </si>
  <si>
    <t>Здание мобильное  столовая ( комплект ) "Медведь" № 17 инв.№ 120000004094</t>
  </si>
  <si>
    <t>Столовая №19 (ЧСФР) S =367,9 м2  инв.№ 120000004087</t>
  </si>
  <si>
    <t>Столовая №22 (ЧСФР) S =386,7 м2  инв.№ 120000004090</t>
  </si>
  <si>
    <t>Вагон-дом Столовая № 24   инв.№ 120000043086</t>
  </si>
  <si>
    <t>Столовая- доготовочная (Лит.А) на ДНС-2  (Об-во Сев.-Покур) № 59 инв.№ 120000004103</t>
  </si>
  <si>
    <t>Столовая- доготовочная (Лит.М) на ДНС-1  № 66 инв.№ 120000004104</t>
  </si>
  <si>
    <t>Столовая на 24 посадочных места (18*18*5,2)м  № 39  инв.№ 920000000854</t>
  </si>
  <si>
    <t>Эл. котлы подогрева воды</t>
  </si>
  <si>
    <t>Оп. база пром. 1-й пуск/ Столовая на 24 посадочных мест № 41  инв.№ 920000001415</t>
  </si>
  <si>
    <t>Столовая № 3 Производственно-административный корпус ОАО "СН-МНГ"   инв.№ 120000000295</t>
  </si>
  <si>
    <t xml:space="preserve">Столовая № 29 Тайлаковское м/р ДНС-2 (ВНГДУ)   </t>
  </si>
  <si>
    <t>Столовая №11 S = 572,1 м2  инв.№ 120000004092</t>
  </si>
  <si>
    <t>Блок столовой №4  S = 347,3 м2  инв.№ 120000004081</t>
  </si>
  <si>
    <t>ВСЕГО по ОАО "СН-МНГ":</t>
  </si>
  <si>
    <t>ВСЕГО по столовым:</t>
  </si>
  <si>
    <t>Тариф</t>
  </si>
  <si>
    <t>Ориетировочная стоимость материалов, используемых при  обслуживании, руб.</t>
  </si>
  <si>
    <t>ВСЕГО стоимость обслуживания с учетом материалов, руб.</t>
  </si>
  <si>
    <t>Ед.изм.</t>
  </si>
  <si>
    <t>н/ч</t>
  </si>
  <si>
    <t>шт.</t>
  </si>
  <si>
    <t>120000004089 столов. №18 С. Ореховское м/р (ВНГДУ)</t>
  </si>
  <si>
    <t>Наименование предприятия:</t>
  </si>
  <si>
    <t>ОАО "Славнефть-Мегионнефтегаз"</t>
  </si>
  <si>
    <r>
      <t>Тип лота:</t>
    </r>
    <r>
      <rPr>
        <b/>
        <sz val="14"/>
        <color indexed="9"/>
        <rFont val="Times New Roman"/>
        <family val="1"/>
        <charset val="204"/>
      </rPr>
      <t xml:space="preserve"> неделимый</t>
    </r>
  </si>
  <si>
    <t>Обслуживание объектов (промысловых, административных, социального назначения)</t>
  </si>
  <si>
    <t>Сектор: №19</t>
  </si>
  <si>
    <r>
      <t xml:space="preserve">Тип сделки: </t>
    </r>
    <r>
      <rPr>
        <b/>
        <i/>
        <u/>
        <sz val="14"/>
        <color indexed="9"/>
        <rFont val="Times New Roman"/>
        <family val="1"/>
        <charset val="204"/>
      </rPr>
      <t>№1908</t>
    </r>
  </si>
  <si>
    <t xml:space="preserve">Оказание услуг по техническому обслуживанию систем вентиляции воздуха и систем насосов подачи воды на объектах ОАО "СН-МНГ" </t>
  </si>
  <si>
    <t xml:space="preserve"> Столовая №    г. Мегион (АБК АНГДУ)</t>
  </si>
  <si>
    <t xml:space="preserve">Объём  работ по лоту на 2016 год: </t>
  </si>
  <si>
    <t>Архив</t>
  </si>
  <si>
    <t>АБК административное здание (ул.Нефтеразведочная, 2)</t>
  </si>
  <si>
    <t xml:space="preserve">АБК админмстративное здание (ул. Новая, 30 а) </t>
  </si>
  <si>
    <t>Здание столовая на 3 блоков на санях № 42 (передвижная) инв.№ 120000004211</t>
  </si>
  <si>
    <t>120000000612 столов. №16 г. Мегион (АБК ВНГДУ)</t>
  </si>
  <si>
    <t>________________________________  Ф.И.О.</t>
  </si>
  <si>
    <t>Форма 4 (Лот)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</si>
</sst>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i/>
      <u/>
      <sz val="12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indexed="61"/>
      <name val="Arial Cyr"/>
      <charset val="204"/>
    </font>
    <font>
      <b/>
      <sz val="10"/>
      <color indexed="48"/>
      <name val="Arial Cyr"/>
      <charset val="204"/>
    </font>
    <font>
      <b/>
      <u/>
      <sz val="16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3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4" xfId="0" applyNumberFormat="1" applyBorder="1"/>
    <xf numFmtId="3" fontId="0" fillId="0" borderId="4" xfId="0" applyNumberFormat="1" applyBorder="1" applyAlignment="1">
      <alignment wrapText="1"/>
    </xf>
    <xf numFmtId="3" fontId="9" fillId="0" borderId="4" xfId="0" applyNumberFormat="1" applyFont="1" applyBorder="1"/>
    <xf numFmtId="3" fontId="7" fillId="0" borderId="4" xfId="0" applyNumberFormat="1" applyFont="1" applyBorder="1" applyAlignment="1">
      <alignment horizontal="center"/>
    </xf>
    <xf numFmtId="3" fontId="7" fillId="0" borderId="4" xfId="0" applyNumberFormat="1" applyFont="1" applyBorder="1"/>
    <xf numFmtId="3" fontId="9" fillId="0" borderId="4" xfId="0" applyNumberFormat="1" applyFont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right" wrapText="1"/>
    </xf>
    <xf numFmtId="3" fontId="0" fillId="0" borderId="4" xfId="0" applyNumberFormat="1" applyBorder="1" applyAlignment="1">
      <alignment horizontal="center"/>
    </xf>
    <xf numFmtId="4" fontId="0" fillId="0" borderId="4" xfId="0" applyNumberFormat="1" applyBorder="1"/>
    <xf numFmtId="0" fontId="2" fillId="0" borderId="0" xfId="0" applyFont="1" applyAlignment="1">
      <alignment horizontal="left"/>
    </xf>
    <xf numFmtId="0" fontId="10" fillId="0" borderId="4" xfId="0" applyFont="1" applyBorder="1"/>
    <xf numFmtId="4" fontId="0" fillId="2" borderId="4" xfId="0" applyNumberFormat="1" applyFill="1" applyBorder="1"/>
    <xf numFmtId="4" fontId="8" fillId="0" borderId="4" xfId="0" applyNumberFormat="1" applyFont="1" applyBorder="1"/>
    <xf numFmtId="3" fontId="10" fillId="0" borderId="4" xfId="0" applyNumberFormat="1" applyFont="1" applyBorder="1"/>
    <xf numFmtId="0" fontId="11" fillId="0" borderId="4" xfId="0" applyFont="1" applyBorder="1"/>
    <xf numFmtId="3" fontId="11" fillId="0" borderId="4" xfId="0" applyNumberFormat="1" applyFont="1" applyBorder="1"/>
    <xf numFmtId="4" fontId="0" fillId="0" borderId="0" xfId="0" applyNumberFormat="1"/>
    <xf numFmtId="0" fontId="9" fillId="3" borderId="4" xfId="0" applyFont="1" applyFill="1" applyBorder="1"/>
    <xf numFmtId="3" fontId="9" fillId="3" borderId="4" xfId="0" applyNumberFormat="1" applyFont="1" applyFill="1" applyBorder="1"/>
    <xf numFmtId="4" fontId="0" fillId="3" borderId="4" xfId="0" applyNumberFormat="1" applyFill="1" applyBorder="1"/>
    <xf numFmtId="4" fontId="8" fillId="3" borderId="4" xfId="0" applyNumberFormat="1" applyFont="1" applyFill="1" applyBorder="1"/>
    <xf numFmtId="0" fontId="2" fillId="0" borderId="0" xfId="0" applyFont="1" applyAlignment="1"/>
    <xf numFmtId="3" fontId="8" fillId="0" borderId="4" xfId="0" applyNumberFormat="1" applyFont="1" applyBorder="1" applyAlignment="1">
      <alignment wrapText="1"/>
    </xf>
    <xf numFmtId="0" fontId="1" fillId="0" borderId="0" xfId="1" applyFont="1"/>
    <xf numFmtId="49" fontId="6" fillId="0" borderId="0" xfId="2" applyNumberFormat="1" applyFont="1" applyFill="1" applyBorder="1" applyAlignment="1">
      <alignment horizontal="left"/>
    </xf>
    <xf numFmtId="0" fontId="12" fillId="4" borderId="6" xfId="0" applyFont="1" applyFill="1" applyBorder="1" applyAlignment="1"/>
    <xf numFmtId="0" fontId="12" fillId="4" borderId="0" xfId="0" applyFont="1" applyFill="1" applyBorder="1" applyAlignment="1"/>
    <xf numFmtId="0" fontId="13" fillId="0" borderId="0" xfId="0" applyFont="1" applyFill="1" applyAlignment="1"/>
    <xf numFmtId="0" fontId="12" fillId="0" borderId="0" xfId="0" applyFont="1" applyFill="1" applyBorder="1" applyAlignment="1"/>
    <xf numFmtId="0" fontId="1" fillId="0" borderId="0" xfId="0" applyFont="1" applyAlignment="1"/>
    <xf numFmtId="0" fontId="15" fillId="0" borderId="0" xfId="0" applyFont="1" applyFill="1" applyBorder="1" applyAlignment="1"/>
    <xf numFmtId="0" fontId="1" fillId="0" borderId="0" xfId="1" applyFont="1" applyFill="1" applyAlignment="1"/>
    <xf numFmtId="0" fontId="4" fillId="0" borderId="0" xfId="0" applyFont="1" applyAlignment="1"/>
    <xf numFmtId="0" fontId="15" fillId="0" borderId="6" xfId="0" applyFont="1" applyFill="1" applyBorder="1" applyAlignment="1"/>
    <xf numFmtId="0" fontId="17" fillId="0" borderId="0" xfId="0" applyFont="1" applyFill="1" applyBorder="1" applyAlignment="1"/>
    <xf numFmtId="0" fontId="18" fillId="0" borderId="0" xfId="0" applyFont="1" applyFill="1" applyBorder="1" applyAlignment="1"/>
    <xf numFmtId="0" fontId="1" fillId="0" borderId="0" xfId="1" applyFont="1" applyAlignment="1"/>
    <xf numFmtId="0" fontId="14" fillId="4" borderId="6" xfId="0" applyFont="1" applyFill="1" applyBorder="1" applyAlignment="1"/>
    <xf numFmtId="0" fontId="14" fillId="4" borderId="0" xfId="0" applyFont="1" applyFill="1" applyBorder="1" applyAlignment="1"/>
    <xf numFmtId="0" fontId="20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4" fontId="0" fillId="5" borderId="4" xfId="0" applyNumberFormat="1" applyFill="1" applyBorder="1"/>
    <xf numFmtId="4" fontId="0" fillId="0" borderId="0" xfId="0" applyNumberFormat="1" applyAlignment="1">
      <alignment horizontal="center"/>
    </xf>
    <xf numFmtId="3" fontId="0" fillId="5" borderId="5" xfId="0" applyNumberFormat="1" applyFill="1" applyBorder="1" applyAlignment="1">
      <alignment horizontal="center"/>
    </xf>
    <xf numFmtId="2" fontId="0" fillId="0" borderId="0" xfId="0" applyNumberFormat="1" applyFill="1"/>
    <xf numFmtId="3" fontId="9" fillId="0" borderId="4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3" fontId="9" fillId="0" borderId="1" xfId="0" applyNumberFormat="1" applyFont="1" applyBorder="1" applyAlignment="1">
      <alignment horizontal="left"/>
    </xf>
    <xf numFmtId="3" fontId="9" fillId="0" borderId="2" xfId="0" applyNumberFormat="1" applyFont="1" applyBorder="1" applyAlignment="1">
      <alignment horizontal="left"/>
    </xf>
    <xf numFmtId="3" fontId="9" fillId="0" borderId="3" xfId="0" applyNumberFormat="1" applyFont="1" applyBorder="1" applyAlignment="1">
      <alignment horizontal="left"/>
    </xf>
    <xf numFmtId="3" fontId="9" fillId="2" borderId="4" xfId="0" applyNumberFormat="1" applyFon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0" fontId="14" fillId="4" borderId="6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7" fillId="0" borderId="7" xfId="0" applyFont="1" applyFill="1" applyBorder="1" applyAlignment="1"/>
    <xf numFmtId="49" fontId="6" fillId="0" borderId="0" xfId="2" applyNumberFormat="1" applyFont="1" applyFill="1" applyBorder="1" applyAlignment="1">
      <alignment horizontal="left"/>
    </xf>
  </cellXfs>
  <cellStyles count="4">
    <cellStyle name="Обычный" xfId="0" builtinId="0"/>
    <cellStyle name="Обычный 2" xfId="3"/>
    <cellStyle name="Обычный_Лист1" xfId="1"/>
    <cellStyle name="Стиль 1" xfId="2"/>
  </cellStyles>
  <dxfs count="0"/>
  <tableStyles count="0" defaultTableStyle="TableStyleMedium9" defaultPivotStyle="PivotStyleLight16"/>
  <colors>
    <mruColors>
      <color rgb="FFCCFFCC"/>
      <color rgb="FFA6B3F4"/>
      <color rgb="FF00FFCC"/>
      <color rgb="FF0000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T123"/>
  <sheetViews>
    <sheetView tabSelected="1" zoomScale="84" zoomScaleNormal="84" workbookViewId="0">
      <selection activeCell="P2" sqref="P2"/>
    </sheetView>
  </sheetViews>
  <sheetFormatPr defaultRowHeight="15" x14ac:dyDescent="0.25"/>
  <cols>
    <col min="1" max="1" width="4.5703125" customWidth="1"/>
    <col min="2" max="2" width="27.140625" customWidth="1"/>
    <col min="3" max="3" width="10.5703125" customWidth="1"/>
    <col min="17" max="17" width="9.140625" style="20"/>
    <col min="18" max="18" width="11.85546875" style="20" bestFit="1" customWidth="1"/>
  </cols>
  <sheetData>
    <row r="1" spans="1:18" ht="20.25" x14ac:dyDescent="0.3">
      <c r="A1" s="29" t="s">
        <v>55</v>
      </c>
      <c r="B1" s="30"/>
      <c r="C1" s="30"/>
      <c r="D1" s="31" t="s">
        <v>56</v>
      </c>
      <c r="E1" s="32"/>
      <c r="F1" s="32"/>
      <c r="G1" s="32"/>
      <c r="I1" s="33"/>
      <c r="J1" s="33"/>
      <c r="K1" s="33"/>
      <c r="P1" t="s">
        <v>70</v>
      </c>
    </row>
    <row r="2" spans="1:18" ht="18.75" x14ac:dyDescent="0.3">
      <c r="A2" s="60" t="s">
        <v>59</v>
      </c>
      <c r="B2" s="61"/>
      <c r="C2" s="61"/>
      <c r="D2" s="34"/>
      <c r="E2" s="34"/>
      <c r="F2" s="35"/>
      <c r="G2" s="35"/>
      <c r="H2" s="35"/>
      <c r="I2" s="36"/>
      <c r="J2" s="25"/>
      <c r="K2" s="25"/>
    </row>
    <row r="3" spans="1:18" ht="19.5" x14ac:dyDescent="0.35">
      <c r="A3" s="60" t="s">
        <v>60</v>
      </c>
      <c r="B3" s="61"/>
      <c r="C3" s="61"/>
      <c r="D3" s="37" t="s">
        <v>58</v>
      </c>
      <c r="E3" s="34"/>
      <c r="F3" s="34"/>
      <c r="G3" s="34"/>
      <c r="H3" s="34"/>
      <c r="I3" s="34"/>
      <c r="J3" s="34"/>
      <c r="K3" s="34"/>
    </row>
    <row r="4" spans="1:18" ht="20.25" x14ac:dyDescent="0.3">
      <c r="A4" s="62"/>
      <c r="B4" s="62"/>
      <c r="C4" s="38"/>
      <c r="D4" s="39"/>
      <c r="E4" s="39"/>
      <c r="F4" s="35"/>
      <c r="G4" s="35"/>
      <c r="H4" s="35"/>
      <c r="I4" s="40"/>
      <c r="J4" s="33"/>
      <c r="K4" s="33"/>
    </row>
    <row r="5" spans="1:18" ht="18.75" x14ac:dyDescent="0.3">
      <c r="A5" s="41" t="s">
        <v>57</v>
      </c>
      <c r="B5" s="42"/>
      <c r="C5" s="42"/>
      <c r="D5" s="34" t="s">
        <v>61</v>
      </c>
      <c r="E5" s="34"/>
      <c r="F5" s="35"/>
      <c r="G5" s="35"/>
      <c r="H5" s="35"/>
      <c r="I5" s="40"/>
      <c r="J5" s="33"/>
      <c r="K5" s="33"/>
    </row>
    <row r="6" spans="1:18" ht="18.75" x14ac:dyDescent="0.3">
      <c r="A6" s="42"/>
      <c r="B6" s="42"/>
      <c r="C6" s="42"/>
      <c r="D6" s="34"/>
      <c r="E6" s="34"/>
      <c r="F6" s="35"/>
      <c r="G6" s="35"/>
      <c r="H6" s="35"/>
      <c r="I6" s="40"/>
      <c r="J6" s="33"/>
      <c r="K6" s="33"/>
    </row>
    <row r="7" spans="1:18" ht="20.25" x14ac:dyDescent="0.3">
      <c r="A7" s="1"/>
      <c r="B7" s="43"/>
      <c r="C7" s="43"/>
      <c r="D7" s="34"/>
      <c r="E7" s="43"/>
      <c r="F7" s="27"/>
      <c r="G7" s="27"/>
      <c r="H7" s="27"/>
      <c r="I7" s="27"/>
      <c r="J7" s="1"/>
      <c r="K7" s="1"/>
    </row>
    <row r="8" spans="1:18" ht="15.75" x14ac:dyDescent="0.25">
      <c r="A8" s="63" t="s">
        <v>63</v>
      </c>
      <c r="B8" s="63"/>
      <c r="C8" s="63"/>
      <c r="D8" s="63"/>
      <c r="E8" s="28"/>
      <c r="F8" s="27"/>
      <c r="G8" s="27"/>
      <c r="H8" s="27"/>
      <c r="I8" s="27"/>
      <c r="J8" s="1"/>
      <c r="K8" s="1"/>
    </row>
    <row r="9" spans="1:18" x14ac:dyDescent="0.25">
      <c r="A9" s="57" t="s">
        <v>22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15" t="s">
        <v>48</v>
      </c>
      <c r="R9" s="15" t="s">
        <v>20</v>
      </c>
    </row>
    <row r="10" spans="1:18" x14ac:dyDescent="0.25">
      <c r="A10" s="8" t="s">
        <v>6</v>
      </c>
      <c r="B10" s="8" t="s">
        <v>7</v>
      </c>
      <c r="C10" s="8" t="s">
        <v>51</v>
      </c>
      <c r="D10" s="8" t="s">
        <v>21</v>
      </c>
      <c r="E10" s="8" t="s">
        <v>8</v>
      </c>
      <c r="F10" s="8" t="s">
        <v>9</v>
      </c>
      <c r="G10" s="8" t="s">
        <v>10</v>
      </c>
      <c r="H10" s="8" t="s">
        <v>11</v>
      </c>
      <c r="I10" s="8" t="s">
        <v>12</v>
      </c>
      <c r="J10" s="8" t="s">
        <v>13</v>
      </c>
      <c r="K10" s="8" t="s">
        <v>14</v>
      </c>
      <c r="L10" s="8" t="s">
        <v>15</v>
      </c>
      <c r="M10" s="9" t="s">
        <v>16</v>
      </c>
      <c r="N10" s="9" t="s">
        <v>17</v>
      </c>
      <c r="O10" s="9" t="s">
        <v>18</v>
      </c>
      <c r="P10" s="9" t="s">
        <v>19</v>
      </c>
      <c r="Q10" s="12"/>
      <c r="R10" s="12"/>
    </row>
    <row r="11" spans="1:18" x14ac:dyDescent="0.25">
      <c r="A11" s="3">
        <v>1</v>
      </c>
      <c r="B11" s="4" t="s">
        <v>2</v>
      </c>
      <c r="C11" s="4" t="s">
        <v>53</v>
      </c>
      <c r="D11" s="5">
        <f>SUM(E11:P11)</f>
        <v>2232</v>
      </c>
      <c r="E11" s="3">
        <v>186</v>
      </c>
      <c r="F11" s="3">
        <v>186</v>
      </c>
      <c r="G11" s="3">
        <v>186</v>
      </c>
      <c r="H11" s="3">
        <v>186</v>
      </c>
      <c r="I11" s="3">
        <v>186</v>
      </c>
      <c r="J11" s="3">
        <v>186</v>
      </c>
      <c r="K11" s="3">
        <v>186</v>
      </c>
      <c r="L11" s="3">
        <v>186</v>
      </c>
      <c r="M11" s="3">
        <v>186</v>
      </c>
      <c r="N11" s="3">
        <v>186</v>
      </c>
      <c r="O11" s="3">
        <v>186</v>
      </c>
      <c r="P11" s="3">
        <v>186</v>
      </c>
      <c r="Q11" s="12"/>
      <c r="R11" s="12"/>
    </row>
    <row r="12" spans="1:18" ht="30" x14ac:dyDescent="0.25">
      <c r="A12" s="3">
        <v>2</v>
      </c>
      <c r="B12" s="4" t="s">
        <v>3</v>
      </c>
      <c r="C12" s="4" t="s">
        <v>52</v>
      </c>
      <c r="D12" s="5">
        <f>SUM(E12:P12)</f>
        <v>3312</v>
      </c>
      <c r="E12" s="3">
        <v>276</v>
      </c>
      <c r="F12" s="3">
        <v>276</v>
      </c>
      <c r="G12" s="3">
        <v>276</v>
      </c>
      <c r="H12" s="3">
        <v>276</v>
      </c>
      <c r="I12" s="3">
        <v>276</v>
      </c>
      <c r="J12" s="3">
        <v>276</v>
      </c>
      <c r="K12" s="3">
        <v>276</v>
      </c>
      <c r="L12" s="3">
        <v>276</v>
      </c>
      <c r="M12" s="3">
        <v>276</v>
      </c>
      <c r="N12" s="3">
        <v>276</v>
      </c>
      <c r="O12" s="3">
        <v>276</v>
      </c>
      <c r="P12" s="3">
        <v>276</v>
      </c>
      <c r="Q12" s="12"/>
      <c r="R12" s="12"/>
    </row>
    <row r="13" spans="1:18" x14ac:dyDescent="0.25">
      <c r="A13" s="3">
        <v>3</v>
      </c>
      <c r="B13" s="4" t="s">
        <v>4</v>
      </c>
      <c r="C13" s="4" t="s">
        <v>52</v>
      </c>
      <c r="D13" s="5">
        <f>SUM(E13:P13)</f>
        <v>4056</v>
      </c>
      <c r="E13" s="3">
        <v>338</v>
      </c>
      <c r="F13" s="3">
        <v>338</v>
      </c>
      <c r="G13" s="3">
        <v>338</v>
      </c>
      <c r="H13" s="3">
        <v>338</v>
      </c>
      <c r="I13" s="3">
        <v>338</v>
      </c>
      <c r="J13" s="3">
        <v>338</v>
      </c>
      <c r="K13" s="3">
        <v>338</v>
      </c>
      <c r="L13" s="3">
        <v>338</v>
      </c>
      <c r="M13" s="3">
        <v>338</v>
      </c>
      <c r="N13" s="3">
        <v>338</v>
      </c>
      <c r="O13" s="3">
        <v>338</v>
      </c>
      <c r="P13" s="3">
        <v>338</v>
      </c>
      <c r="Q13" s="12"/>
      <c r="R13" s="12"/>
    </row>
    <row r="14" spans="1:18" x14ac:dyDescent="0.25">
      <c r="A14" s="3">
        <v>4</v>
      </c>
      <c r="B14" s="3" t="s">
        <v>5</v>
      </c>
      <c r="C14" s="4" t="s">
        <v>52</v>
      </c>
      <c r="D14" s="5">
        <f>SUM(E14:P14)</f>
        <v>1240</v>
      </c>
      <c r="E14" s="6"/>
      <c r="F14" s="6"/>
      <c r="G14" s="6"/>
      <c r="H14" s="6"/>
      <c r="I14" s="6">
        <v>248</v>
      </c>
      <c r="J14" s="6">
        <v>248</v>
      </c>
      <c r="K14" s="6">
        <v>248</v>
      </c>
      <c r="L14" s="6">
        <v>248</v>
      </c>
      <c r="M14" s="6">
        <v>248</v>
      </c>
      <c r="N14" s="6"/>
      <c r="O14" s="6"/>
      <c r="P14" s="6"/>
      <c r="Q14" s="12"/>
      <c r="R14" s="12"/>
    </row>
    <row r="15" spans="1:18" x14ac:dyDescent="0.25">
      <c r="A15" s="5"/>
      <c r="B15" s="10" t="s">
        <v>0</v>
      </c>
      <c r="C15" s="10"/>
      <c r="D15" s="5">
        <f t="shared" ref="D15:P15" si="0">SUM(D11:D14)</f>
        <v>10840</v>
      </c>
      <c r="E15" s="5">
        <f t="shared" si="0"/>
        <v>800</v>
      </c>
      <c r="F15" s="5">
        <f t="shared" si="0"/>
        <v>800</v>
      </c>
      <c r="G15" s="5">
        <f t="shared" si="0"/>
        <v>800</v>
      </c>
      <c r="H15" s="5">
        <f t="shared" si="0"/>
        <v>800</v>
      </c>
      <c r="I15" s="5">
        <f t="shared" si="0"/>
        <v>1048</v>
      </c>
      <c r="J15" s="5">
        <f t="shared" si="0"/>
        <v>1048</v>
      </c>
      <c r="K15" s="5">
        <f t="shared" si="0"/>
        <v>1048</v>
      </c>
      <c r="L15" s="5">
        <f t="shared" si="0"/>
        <v>1048</v>
      </c>
      <c r="M15" s="5">
        <f t="shared" si="0"/>
        <v>1048</v>
      </c>
      <c r="N15" s="5">
        <f t="shared" si="0"/>
        <v>800</v>
      </c>
      <c r="O15" s="5">
        <f t="shared" si="0"/>
        <v>800</v>
      </c>
      <c r="P15" s="5">
        <f t="shared" si="0"/>
        <v>800</v>
      </c>
      <c r="Q15" s="12"/>
      <c r="R15" s="16"/>
    </row>
    <row r="16" spans="1:18" x14ac:dyDescent="0.25">
      <c r="A16" s="57" t="s">
        <v>23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15"/>
      <c r="R16" s="15"/>
    </row>
    <row r="17" spans="1:18" x14ac:dyDescent="0.25">
      <c r="A17" s="8" t="s">
        <v>6</v>
      </c>
      <c r="B17" s="8" t="s">
        <v>7</v>
      </c>
      <c r="C17" s="8"/>
      <c r="D17" s="8" t="s">
        <v>21</v>
      </c>
      <c r="E17" s="8" t="s">
        <v>8</v>
      </c>
      <c r="F17" s="8" t="s">
        <v>9</v>
      </c>
      <c r="G17" s="8" t="s">
        <v>10</v>
      </c>
      <c r="H17" s="8" t="s">
        <v>11</v>
      </c>
      <c r="I17" s="8" t="s">
        <v>12</v>
      </c>
      <c r="J17" s="8" t="s">
        <v>13</v>
      </c>
      <c r="K17" s="8" t="s">
        <v>14</v>
      </c>
      <c r="L17" s="8" t="s">
        <v>15</v>
      </c>
      <c r="M17" s="9" t="s">
        <v>16</v>
      </c>
      <c r="N17" s="9" t="s">
        <v>17</v>
      </c>
      <c r="O17" s="9" t="s">
        <v>18</v>
      </c>
      <c r="P17" s="9" t="s">
        <v>19</v>
      </c>
      <c r="Q17" s="12"/>
      <c r="R17" s="12"/>
    </row>
    <row r="18" spans="1:18" x14ac:dyDescent="0.25">
      <c r="A18" s="3">
        <v>1</v>
      </c>
      <c r="B18" s="4" t="s">
        <v>2</v>
      </c>
      <c r="C18" s="4" t="s">
        <v>53</v>
      </c>
      <c r="D18" s="5">
        <f>SUM(E18:P18)</f>
        <v>924</v>
      </c>
      <c r="E18" s="6">
        <v>77</v>
      </c>
      <c r="F18" s="6">
        <v>77</v>
      </c>
      <c r="G18" s="6">
        <v>77</v>
      </c>
      <c r="H18" s="6">
        <v>77</v>
      </c>
      <c r="I18" s="6">
        <v>77</v>
      </c>
      <c r="J18" s="6">
        <v>77</v>
      </c>
      <c r="K18" s="6">
        <v>77</v>
      </c>
      <c r="L18" s="6">
        <v>77</v>
      </c>
      <c r="M18" s="6">
        <v>77</v>
      </c>
      <c r="N18" s="6">
        <v>77</v>
      </c>
      <c r="O18" s="6">
        <v>77</v>
      </c>
      <c r="P18" s="6">
        <v>77</v>
      </c>
      <c r="Q18" s="12"/>
      <c r="R18" s="12"/>
    </row>
    <row r="19" spans="1:18" ht="30" x14ac:dyDescent="0.25">
      <c r="A19" s="7">
        <v>2</v>
      </c>
      <c r="B19" s="4" t="s">
        <v>3</v>
      </c>
      <c r="C19" s="4" t="s">
        <v>52</v>
      </c>
      <c r="D19" s="5">
        <f>SUM(E19:P19)</f>
        <v>888</v>
      </c>
      <c r="E19" s="6">
        <v>74</v>
      </c>
      <c r="F19" s="6">
        <v>74</v>
      </c>
      <c r="G19" s="6">
        <v>74</v>
      </c>
      <c r="H19" s="6">
        <v>74</v>
      </c>
      <c r="I19" s="6">
        <v>74</v>
      </c>
      <c r="J19" s="6">
        <v>74</v>
      </c>
      <c r="K19" s="6">
        <v>74</v>
      </c>
      <c r="L19" s="6">
        <v>74</v>
      </c>
      <c r="M19" s="6">
        <v>74</v>
      </c>
      <c r="N19" s="6">
        <v>74</v>
      </c>
      <c r="O19" s="6">
        <v>74</v>
      </c>
      <c r="P19" s="6">
        <v>74</v>
      </c>
      <c r="Q19" s="12"/>
      <c r="R19" s="12"/>
    </row>
    <row r="20" spans="1:18" x14ac:dyDescent="0.25">
      <c r="A20" s="3">
        <v>3</v>
      </c>
      <c r="B20" s="4" t="s">
        <v>4</v>
      </c>
      <c r="C20" s="4" t="s">
        <v>52</v>
      </c>
      <c r="D20" s="5">
        <f>SUM(E20:P20)</f>
        <v>960</v>
      </c>
      <c r="E20" s="6">
        <v>80</v>
      </c>
      <c r="F20" s="6">
        <v>80</v>
      </c>
      <c r="G20" s="6">
        <v>80</v>
      </c>
      <c r="H20" s="6">
        <v>80</v>
      </c>
      <c r="I20" s="6">
        <v>80</v>
      </c>
      <c r="J20" s="6">
        <v>80</v>
      </c>
      <c r="K20" s="6">
        <v>80</v>
      </c>
      <c r="L20" s="6">
        <v>80</v>
      </c>
      <c r="M20" s="6">
        <v>80</v>
      </c>
      <c r="N20" s="6">
        <v>80</v>
      </c>
      <c r="O20" s="6">
        <v>80</v>
      </c>
      <c r="P20" s="6">
        <v>80</v>
      </c>
      <c r="Q20" s="12"/>
      <c r="R20" s="12"/>
    </row>
    <row r="21" spans="1:18" x14ac:dyDescent="0.25">
      <c r="A21" s="3">
        <v>4</v>
      </c>
      <c r="B21" s="3" t="s">
        <v>5</v>
      </c>
      <c r="C21" s="4" t="s">
        <v>52</v>
      </c>
      <c r="D21" s="5">
        <f>SUM(E21:P21)</f>
        <v>620</v>
      </c>
      <c r="E21" s="6"/>
      <c r="F21" s="6"/>
      <c r="G21" s="6"/>
      <c r="H21" s="6"/>
      <c r="I21" s="6">
        <v>124</v>
      </c>
      <c r="J21" s="6">
        <v>124</v>
      </c>
      <c r="K21" s="6">
        <v>124</v>
      </c>
      <c r="L21" s="6">
        <v>124</v>
      </c>
      <c r="M21" s="6">
        <v>124</v>
      </c>
      <c r="N21" s="6"/>
      <c r="O21" s="6"/>
      <c r="P21" s="6"/>
      <c r="Q21" s="12"/>
      <c r="R21" s="12"/>
    </row>
    <row r="22" spans="1:18" x14ac:dyDescent="0.25">
      <c r="A22" s="3"/>
      <c r="B22" s="10" t="s">
        <v>0</v>
      </c>
      <c r="C22" s="10"/>
      <c r="D22" s="5">
        <f>SUM(D18:D21)</f>
        <v>3392</v>
      </c>
      <c r="E22" s="11">
        <f>SUM(E18:E21)</f>
        <v>231</v>
      </c>
      <c r="F22" s="11">
        <f t="shared" ref="F22:P22" si="1">SUM(F18:F21)</f>
        <v>231</v>
      </c>
      <c r="G22" s="11">
        <f t="shared" si="1"/>
        <v>231</v>
      </c>
      <c r="H22" s="11">
        <f t="shared" si="1"/>
        <v>231</v>
      </c>
      <c r="I22" s="11">
        <f t="shared" si="1"/>
        <v>355</v>
      </c>
      <c r="J22" s="11">
        <f t="shared" si="1"/>
        <v>355</v>
      </c>
      <c r="K22" s="11">
        <f t="shared" si="1"/>
        <v>355</v>
      </c>
      <c r="L22" s="11">
        <f t="shared" si="1"/>
        <v>355</v>
      </c>
      <c r="M22" s="11">
        <f t="shared" si="1"/>
        <v>355</v>
      </c>
      <c r="N22" s="11">
        <f t="shared" si="1"/>
        <v>231</v>
      </c>
      <c r="O22" s="11">
        <f t="shared" si="1"/>
        <v>231</v>
      </c>
      <c r="P22" s="11">
        <f t="shared" si="1"/>
        <v>231</v>
      </c>
      <c r="Q22" s="12"/>
      <c r="R22" s="16"/>
    </row>
    <row r="23" spans="1:18" x14ac:dyDescent="0.25">
      <c r="A23" s="57" t="s">
        <v>24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15"/>
      <c r="R23" s="15"/>
    </row>
    <row r="24" spans="1:18" x14ac:dyDescent="0.25">
      <c r="A24" s="8" t="s">
        <v>6</v>
      </c>
      <c r="B24" s="8" t="s">
        <v>7</v>
      </c>
      <c r="C24" s="8"/>
      <c r="D24" s="8" t="s">
        <v>21</v>
      </c>
      <c r="E24" s="8" t="s">
        <v>8</v>
      </c>
      <c r="F24" s="8" t="s">
        <v>9</v>
      </c>
      <c r="G24" s="8" t="s">
        <v>10</v>
      </c>
      <c r="H24" s="8" t="s">
        <v>11</v>
      </c>
      <c r="I24" s="8" t="s">
        <v>12</v>
      </c>
      <c r="J24" s="8" t="s">
        <v>13</v>
      </c>
      <c r="K24" s="8" t="s">
        <v>14</v>
      </c>
      <c r="L24" s="8" t="s">
        <v>15</v>
      </c>
      <c r="M24" s="9" t="s">
        <v>16</v>
      </c>
      <c r="N24" s="9" t="s">
        <v>17</v>
      </c>
      <c r="O24" s="9" t="s">
        <v>18</v>
      </c>
      <c r="P24" s="9" t="s">
        <v>19</v>
      </c>
      <c r="Q24" s="12"/>
      <c r="R24" s="12"/>
    </row>
    <row r="25" spans="1:18" x14ac:dyDescent="0.25">
      <c r="A25" s="3">
        <v>1</v>
      </c>
      <c r="B25" s="4" t="s">
        <v>2</v>
      </c>
      <c r="C25" s="4" t="s">
        <v>53</v>
      </c>
      <c r="D25" s="5">
        <f>SUM(E25:P25)</f>
        <v>1560</v>
      </c>
      <c r="E25" s="6">
        <v>130</v>
      </c>
      <c r="F25" s="6">
        <v>130</v>
      </c>
      <c r="G25" s="6">
        <v>130</v>
      </c>
      <c r="H25" s="6">
        <v>130</v>
      </c>
      <c r="I25" s="6">
        <v>130</v>
      </c>
      <c r="J25" s="6">
        <v>130</v>
      </c>
      <c r="K25" s="6">
        <v>130</v>
      </c>
      <c r="L25" s="6">
        <v>130</v>
      </c>
      <c r="M25" s="6">
        <v>130</v>
      </c>
      <c r="N25" s="6">
        <v>130</v>
      </c>
      <c r="O25" s="6">
        <v>130</v>
      </c>
      <c r="P25" s="6">
        <v>130</v>
      </c>
      <c r="Q25" s="12"/>
      <c r="R25" s="12"/>
    </row>
    <row r="26" spans="1:18" ht="30" x14ac:dyDescent="0.25">
      <c r="A26" s="7">
        <v>2</v>
      </c>
      <c r="B26" s="4" t="s">
        <v>3</v>
      </c>
      <c r="C26" s="4" t="s">
        <v>52</v>
      </c>
      <c r="D26" s="5">
        <f>SUM(E26:P26)</f>
        <v>1752</v>
      </c>
      <c r="E26" s="6">
        <v>146</v>
      </c>
      <c r="F26" s="6">
        <v>146</v>
      </c>
      <c r="G26" s="6">
        <v>146</v>
      </c>
      <c r="H26" s="6">
        <v>146</v>
      </c>
      <c r="I26" s="6">
        <v>146</v>
      </c>
      <c r="J26" s="6">
        <v>146</v>
      </c>
      <c r="K26" s="6">
        <v>146</v>
      </c>
      <c r="L26" s="6">
        <v>146</v>
      </c>
      <c r="M26" s="6">
        <v>146</v>
      </c>
      <c r="N26" s="6">
        <v>146</v>
      </c>
      <c r="O26" s="6">
        <v>146</v>
      </c>
      <c r="P26" s="6">
        <v>146</v>
      </c>
      <c r="Q26" s="12"/>
      <c r="R26" s="12"/>
    </row>
    <row r="27" spans="1:18" x14ac:dyDescent="0.25">
      <c r="A27" s="3">
        <v>3</v>
      </c>
      <c r="B27" s="4" t="s">
        <v>4</v>
      </c>
      <c r="C27" s="4" t="s">
        <v>52</v>
      </c>
      <c r="D27" s="5">
        <f>SUM(E27:P27)</f>
        <v>2208</v>
      </c>
      <c r="E27" s="6">
        <v>184</v>
      </c>
      <c r="F27" s="6">
        <v>184</v>
      </c>
      <c r="G27" s="6">
        <v>184</v>
      </c>
      <c r="H27" s="6">
        <v>184</v>
      </c>
      <c r="I27" s="6">
        <v>184</v>
      </c>
      <c r="J27" s="6">
        <v>184</v>
      </c>
      <c r="K27" s="6">
        <v>184</v>
      </c>
      <c r="L27" s="6">
        <v>184</v>
      </c>
      <c r="M27" s="6">
        <v>184</v>
      </c>
      <c r="N27" s="6">
        <v>184</v>
      </c>
      <c r="O27" s="6">
        <v>184</v>
      </c>
      <c r="P27" s="6">
        <v>184</v>
      </c>
      <c r="Q27" s="12"/>
      <c r="R27" s="12"/>
    </row>
    <row r="28" spans="1:18" x14ac:dyDescent="0.25">
      <c r="A28" s="3">
        <v>4</v>
      </c>
      <c r="B28" s="3" t="s">
        <v>5</v>
      </c>
      <c r="C28" s="4" t="s">
        <v>52</v>
      </c>
      <c r="D28" s="5">
        <f>SUM(E28:P28)</f>
        <v>620</v>
      </c>
      <c r="E28" s="6"/>
      <c r="F28" s="6"/>
      <c r="G28" s="6"/>
      <c r="H28" s="6"/>
      <c r="I28" s="6">
        <v>124</v>
      </c>
      <c r="J28" s="6">
        <v>124</v>
      </c>
      <c r="K28" s="6">
        <v>124</v>
      </c>
      <c r="L28" s="6">
        <v>124</v>
      </c>
      <c r="M28" s="6">
        <v>124</v>
      </c>
      <c r="N28" s="6"/>
      <c r="O28" s="6"/>
      <c r="P28" s="6"/>
      <c r="Q28" s="12"/>
      <c r="R28" s="12"/>
    </row>
    <row r="29" spans="1:18" x14ac:dyDescent="0.25">
      <c r="A29" s="3"/>
      <c r="B29" s="10" t="s">
        <v>0</v>
      </c>
      <c r="C29" s="10"/>
      <c r="D29" s="5">
        <f>SUM(D25:D28)</f>
        <v>6140</v>
      </c>
      <c r="E29" s="11">
        <f t="shared" ref="E29:P29" si="2">SUM(E25:E28)</f>
        <v>460</v>
      </c>
      <c r="F29" s="11">
        <f t="shared" si="2"/>
        <v>460</v>
      </c>
      <c r="G29" s="11">
        <f t="shared" si="2"/>
        <v>460</v>
      </c>
      <c r="H29" s="11">
        <f t="shared" si="2"/>
        <v>460</v>
      </c>
      <c r="I29" s="11">
        <f t="shared" si="2"/>
        <v>584</v>
      </c>
      <c r="J29" s="11">
        <f t="shared" si="2"/>
        <v>584</v>
      </c>
      <c r="K29" s="11">
        <f t="shared" si="2"/>
        <v>584</v>
      </c>
      <c r="L29" s="11">
        <f t="shared" si="2"/>
        <v>584</v>
      </c>
      <c r="M29" s="11">
        <f t="shared" si="2"/>
        <v>584</v>
      </c>
      <c r="N29" s="11">
        <f t="shared" si="2"/>
        <v>460</v>
      </c>
      <c r="O29" s="11">
        <f t="shared" si="2"/>
        <v>460</v>
      </c>
      <c r="P29" s="11">
        <f t="shared" si="2"/>
        <v>460</v>
      </c>
      <c r="Q29" s="12"/>
      <c r="R29" s="16"/>
    </row>
    <row r="30" spans="1:18" x14ac:dyDescent="0.25">
      <c r="A30" s="57" t="s">
        <v>25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15"/>
      <c r="R30" s="15"/>
    </row>
    <row r="31" spans="1:18" x14ac:dyDescent="0.25">
      <c r="A31" s="8" t="s">
        <v>6</v>
      </c>
      <c r="B31" s="8" t="s">
        <v>7</v>
      </c>
      <c r="C31" s="8"/>
      <c r="D31" s="8" t="s">
        <v>21</v>
      </c>
      <c r="E31" s="8" t="s">
        <v>8</v>
      </c>
      <c r="F31" s="8" t="s">
        <v>9</v>
      </c>
      <c r="G31" s="8" t="s">
        <v>10</v>
      </c>
      <c r="H31" s="8" t="s">
        <v>11</v>
      </c>
      <c r="I31" s="8" t="s">
        <v>12</v>
      </c>
      <c r="J31" s="8" t="s">
        <v>13</v>
      </c>
      <c r="K31" s="8" t="s">
        <v>14</v>
      </c>
      <c r="L31" s="8" t="s">
        <v>15</v>
      </c>
      <c r="M31" s="9" t="s">
        <v>16</v>
      </c>
      <c r="N31" s="9" t="s">
        <v>17</v>
      </c>
      <c r="O31" s="9" t="s">
        <v>18</v>
      </c>
      <c r="P31" s="9" t="s">
        <v>19</v>
      </c>
      <c r="Q31" s="12"/>
      <c r="R31" s="12"/>
    </row>
    <row r="32" spans="1:18" x14ac:dyDescent="0.25">
      <c r="A32" s="3">
        <v>1</v>
      </c>
      <c r="B32" s="4" t="s">
        <v>2</v>
      </c>
      <c r="C32" s="4" t="s">
        <v>53</v>
      </c>
      <c r="D32" s="5">
        <f>SUM(E32:P32)</f>
        <v>852</v>
      </c>
      <c r="E32" s="6">
        <v>71</v>
      </c>
      <c r="F32" s="6">
        <v>71</v>
      </c>
      <c r="G32" s="6">
        <v>71</v>
      </c>
      <c r="H32" s="6">
        <v>71</v>
      </c>
      <c r="I32" s="6">
        <v>71</v>
      </c>
      <c r="J32" s="6">
        <v>71</v>
      </c>
      <c r="K32" s="6">
        <v>71</v>
      </c>
      <c r="L32" s="6">
        <v>71</v>
      </c>
      <c r="M32" s="6">
        <v>71</v>
      </c>
      <c r="N32" s="6">
        <v>71</v>
      </c>
      <c r="O32" s="6">
        <v>71</v>
      </c>
      <c r="P32" s="6">
        <v>71</v>
      </c>
      <c r="Q32" s="12"/>
      <c r="R32" s="12"/>
    </row>
    <row r="33" spans="1:18" ht="30" x14ac:dyDescent="0.25">
      <c r="A33" s="7">
        <v>2</v>
      </c>
      <c r="B33" s="4" t="s">
        <v>3</v>
      </c>
      <c r="C33" s="4" t="s">
        <v>52</v>
      </c>
      <c r="D33" s="5">
        <f>SUM(E33:P33)</f>
        <v>1440</v>
      </c>
      <c r="E33" s="6">
        <v>120</v>
      </c>
      <c r="F33" s="6">
        <v>120</v>
      </c>
      <c r="G33" s="6">
        <v>120</v>
      </c>
      <c r="H33" s="6">
        <v>120</v>
      </c>
      <c r="I33" s="6">
        <v>120</v>
      </c>
      <c r="J33" s="6">
        <v>120</v>
      </c>
      <c r="K33" s="6">
        <v>120</v>
      </c>
      <c r="L33" s="6">
        <v>120</v>
      </c>
      <c r="M33" s="6">
        <v>120</v>
      </c>
      <c r="N33" s="6">
        <v>120</v>
      </c>
      <c r="O33" s="6">
        <v>120</v>
      </c>
      <c r="P33" s="6">
        <v>120</v>
      </c>
      <c r="Q33" s="12"/>
      <c r="R33" s="12"/>
    </row>
    <row r="34" spans="1:18" x14ac:dyDescent="0.25">
      <c r="A34" s="3">
        <v>3</v>
      </c>
      <c r="B34" s="4" t="s">
        <v>4</v>
      </c>
      <c r="C34" s="4" t="s">
        <v>52</v>
      </c>
      <c r="D34" s="5">
        <f>SUM(E34:P34)</f>
        <v>2316</v>
      </c>
      <c r="E34" s="6">
        <v>193</v>
      </c>
      <c r="F34" s="6">
        <v>193</v>
      </c>
      <c r="G34" s="6">
        <v>193</v>
      </c>
      <c r="H34" s="6">
        <v>193</v>
      </c>
      <c r="I34" s="6">
        <v>193</v>
      </c>
      <c r="J34" s="6">
        <v>193</v>
      </c>
      <c r="K34" s="6">
        <v>193</v>
      </c>
      <c r="L34" s="6">
        <v>193</v>
      </c>
      <c r="M34" s="6">
        <v>193</v>
      </c>
      <c r="N34" s="6">
        <v>193</v>
      </c>
      <c r="O34" s="6">
        <v>193</v>
      </c>
      <c r="P34" s="6">
        <v>193</v>
      </c>
      <c r="Q34" s="12"/>
      <c r="R34" s="12"/>
    </row>
    <row r="35" spans="1:18" x14ac:dyDescent="0.25">
      <c r="A35" s="3">
        <v>4</v>
      </c>
      <c r="B35" s="3" t="s">
        <v>5</v>
      </c>
      <c r="C35" s="4" t="s">
        <v>52</v>
      </c>
      <c r="D35" s="5">
        <f>SUM(E35:P35)</f>
        <v>620</v>
      </c>
      <c r="E35" s="6"/>
      <c r="F35" s="6"/>
      <c r="G35" s="6"/>
      <c r="H35" s="6"/>
      <c r="I35" s="6">
        <v>124</v>
      </c>
      <c r="J35" s="6">
        <v>124</v>
      </c>
      <c r="K35" s="6">
        <v>124</v>
      </c>
      <c r="L35" s="6">
        <v>124</v>
      </c>
      <c r="M35" s="6">
        <v>124</v>
      </c>
      <c r="N35" s="6"/>
      <c r="O35" s="6"/>
      <c r="P35" s="6"/>
      <c r="Q35" s="12"/>
      <c r="R35" s="12"/>
    </row>
    <row r="36" spans="1:18" x14ac:dyDescent="0.25">
      <c r="A36" s="3"/>
      <c r="B36" s="10" t="s">
        <v>0</v>
      </c>
      <c r="C36" s="10"/>
      <c r="D36" s="5">
        <f>SUM(D32:D35)</f>
        <v>5228</v>
      </c>
      <c r="E36" s="11">
        <f t="shared" ref="E36:P36" si="3">SUM(E32:E35)</f>
        <v>384</v>
      </c>
      <c r="F36" s="11">
        <f t="shared" si="3"/>
        <v>384</v>
      </c>
      <c r="G36" s="11">
        <f t="shared" si="3"/>
        <v>384</v>
      </c>
      <c r="H36" s="11">
        <f t="shared" si="3"/>
        <v>384</v>
      </c>
      <c r="I36" s="11">
        <f t="shared" si="3"/>
        <v>508</v>
      </c>
      <c r="J36" s="11">
        <f t="shared" si="3"/>
        <v>508</v>
      </c>
      <c r="K36" s="11">
        <f t="shared" si="3"/>
        <v>508</v>
      </c>
      <c r="L36" s="11">
        <f t="shared" si="3"/>
        <v>508</v>
      </c>
      <c r="M36" s="11">
        <f t="shared" si="3"/>
        <v>508</v>
      </c>
      <c r="N36" s="11">
        <f t="shared" si="3"/>
        <v>384</v>
      </c>
      <c r="O36" s="11">
        <f t="shared" si="3"/>
        <v>384</v>
      </c>
      <c r="P36" s="11">
        <f t="shared" si="3"/>
        <v>384</v>
      </c>
      <c r="Q36" s="12"/>
      <c r="R36" s="16"/>
    </row>
    <row r="37" spans="1:18" x14ac:dyDescent="0.25">
      <c r="A37" s="57" t="s">
        <v>26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15"/>
      <c r="R37" s="15"/>
    </row>
    <row r="38" spans="1:18" x14ac:dyDescent="0.25">
      <c r="A38" s="8" t="s">
        <v>6</v>
      </c>
      <c r="B38" s="8" t="s">
        <v>7</v>
      </c>
      <c r="C38" s="8"/>
      <c r="D38" s="8" t="s">
        <v>21</v>
      </c>
      <c r="E38" s="8" t="s">
        <v>8</v>
      </c>
      <c r="F38" s="8" t="s">
        <v>9</v>
      </c>
      <c r="G38" s="8" t="s">
        <v>10</v>
      </c>
      <c r="H38" s="8" t="s">
        <v>11</v>
      </c>
      <c r="I38" s="8" t="s">
        <v>12</v>
      </c>
      <c r="J38" s="8" t="s">
        <v>13</v>
      </c>
      <c r="K38" s="8" t="s">
        <v>14</v>
      </c>
      <c r="L38" s="8" t="s">
        <v>15</v>
      </c>
      <c r="M38" s="9" t="s">
        <v>16</v>
      </c>
      <c r="N38" s="9" t="s">
        <v>17</v>
      </c>
      <c r="O38" s="9" t="s">
        <v>18</v>
      </c>
      <c r="P38" s="9" t="s">
        <v>19</v>
      </c>
      <c r="Q38" s="12"/>
      <c r="R38" s="12"/>
    </row>
    <row r="39" spans="1:18" x14ac:dyDescent="0.25">
      <c r="A39" s="3">
        <v>1</v>
      </c>
      <c r="B39" s="4" t="s">
        <v>2</v>
      </c>
      <c r="C39" s="4" t="s">
        <v>53</v>
      </c>
      <c r="D39" s="5">
        <f>SUM(E39:P39)</f>
        <v>684</v>
      </c>
      <c r="E39" s="6">
        <v>57</v>
      </c>
      <c r="F39" s="6">
        <v>57</v>
      </c>
      <c r="G39" s="6">
        <v>57</v>
      </c>
      <c r="H39" s="6">
        <v>57</v>
      </c>
      <c r="I39" s="6">
        <v>57</v>
      </c>
      <c r="J39" s="6">
        <v>57</v>
      </c>
      <c r="K39" s="6">
        <v>57</v>
      </c>
      <c r="L39" s="6">
        <v>57</v>
      </c>
      <c r="M39" s="6">
        <v>57</v>
      </c>
      <c r="N39" s="6">
        <v>57</v>
      </c>
      <c r="O39" s="6">
        <v>57</v>
      </c>
      <c r="P39" s="6">
        <v>57</v>
      </c>
      <c r="Q39" s="12"/>
      <c r="R39" s="12"/>
    </row>
    <row r="40" spans="1:18" ht="30" x14ac:dyDescent="0.25">
      <c r="A40" s="7">
        <v>2</v>
      </c>
      <c r="B40" s="4" t="s">
        <v>3</v>
      </c>
      <c r="C40" s="4" t="s">
        <v>52</v>
      </c>
      <c r="D40" s="5">
        <f>SUM(E40:P40)</f>
        <v>888</v>
      </c>
      <c r="E40" s="6">
        <v>74</v>
      </c>
      <c r="F40" s="6">
        <v>74</v>
      </c>
      <c r="G40" s="6">
        <v>74</v>
      </c>
      <c r="H40" s="6">
        <v>74</v>
      </c>
      <c r="I40" s="6">
        <v>74</v>
      </c>
      <c r="J40" s="6">
        <v>74</v>
      </c>
      <c r="K40" s="6">
        <v>74</v>
      </c>
      <c r="L40" s="6">
        <v>74</v>
      </c>
      <c r="M40" s="6">
        <v>74</v>
      </c>
      <c r="N40" s="6">
        <v>74</v>
      </c>
      <c r="O40" s="6">
        <v>74</v>
      </c>
      <c r="P40" s="6">
        <v>74</v>
      </c>
      <c r="Q40" s="12"/>
      <c r="R40" s="12"/>
    </row>
    <row r="41" spans="1:18" x14ac:dyDescent="0.25">
      <c r="A41" s="3">
        <v>3</v>
      </c>
      <c r="B41" s="4" t="s">
        <v>4</v>
      </c>
      <c r="C41" s="4" t="s">
        <v>52</v>
      </c>
      <c r="D41" s="5">
        <f>SUM(E41:P41)</f>
        <v>1260</v>
      </c>
      <c r="E41" s="6">
        <v>105</v>
      </c>
      <c r="F41" s="6">
        <v>105</v>
      </c>
      <c r="G41" s="6">
        <v>105</v>
      </c>
      <c r="H41" s="6">
        <v>105</v>
      </c>
      <c r="I41" s="6">
        <v>105</v>
      </c>
      <c r="J41" s="6">
        <v>105</v>
      </c>
      <c r="K41" s="6">
        <v>105</v>
      </c>
      <c r="L41" s="6">
        <v>105</v>
      </c>
      <c r="M41" s="6">
        <v>105</v>
      </c>
      <c r="N41" s="6">
        <v>105</v>
      </c>
      <c r="O41" s="6">
        <v>105</v>
      </c>
      <c r="P41" s="6">
        <v>105</v>
      </c>
      <c r="Q41" s="12"/>
      <c r="R41" s="12"/>
    </row>
    <row r="42" spans="1:18" x14ac:dyDescent="0.25">
      <c r="A42" s="3">
        <v>4</v>
      </c>
      <c r="B42" s="3" t="s">
        <v>5</v>
      </c>
      <c r="C42" s="4" t="s">
        <v>52</v>
      </c>
      <c r="D42" s="5">
        <f>SUM(E42:P42)</f>
        <v>620</v>
      </c>
      <c r="E42" s="6"/>
      <c r="F42" s="6"/>
      <c r="G42" s="6"/>
      <c r="H42" s="6"/>
      <c r="I42" s="6">
        <v>124</v>
      </c>
      <c r="J42" s="6">
        <v>124</v>
      </c>
      <c r="K42" s="6">
        <v>124</v>
      </c>
      <c r="L42" s="6">
        <v>124</v>
      </c>
      <c r="M42" s="6">
        <v>124</v>
      </c>
      <c r="N42" s="6"/>
      <c r="O42" s="6"/>
      <c r="P42" s="6"/>
      <c r="Q42" s="12"/>
      <c r="R42" s="12"/>
    </row>
    <row r="43" spans="1:18" x14ac:dyDescent="0.25">
      <c r="A43" s="3"/>
      <c r="B43" s="10" t="s">
        <v>0</v>
      </c>
      <c r="C43" s="10"/>
      <c r="D43" s="5">
        <f>SUM(D39:D42)</f>
        <v>3452</v>
      </c>
      <c r="E43" s="11">
        <f t="shared" ref="E43:P43" si="4">SUM(E39:E42)</f>
        <v>236</v>
      </c>
      <c r="F43" s="11">
        <f t="shared" si="4"/>
        <v>236</v>
      </c>
      <c r="G43" s="11">
        <f t="shared" si="4"/>
        <v>236</v>
      </c>
      <c r="H43" s="11">
        <f t="shared" si="4"/>
        <v>236</v>
      </c>
      <c r="I43" s="11">
        <f t="shared" si="4"/>
        <v>360</v>
      </c>
      <c r="J43" s="11">
        <f t="shared" si="4"/>
        <v>360</v>
      </c>
      <c r="K43" s="11">
        <f t="shared" si="4"/>
        <v>360</v>
      </c>
      <c r="L43" s="11">
        <f t="shared" si="4"/>
        <v>360</v>
      </c>
      <c r="M43" s="11">
        <f t="shared" si="4"/>
        <v>360</v>
      </c>
      <c r="N43" s="11">
        <f t="shared" si="4"/>
        <v>236</v>
      </c>
      <c r="O43" s="11">
        <f t="shared" si="4"/>
        <v>236</v>
      </c>
      <c r="P43" s="11">
        <f t="shared" si="4"/>
        <v>236</v>
      </c>
      <c r="Q43" s="12"/>
      <c r="R43" s="16"/>
    </row>
    <row r="44" spans="1:18" x14ac:dyDescent="0.25">
      <c r="A44" s="57" t="s">
        <v>66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15"/>
      <c r="R44" s="15"/>
    </row>
    <row r="45" spans="1:18" x14ac:dyDescent="0.25">
      <c r="A45" s="8" t="s">
        <v>6</v>
      </c>
      <c r="B45" s="8" t="s">
        <v>7</v>
      </c>
      <c r="C45" s="8"/>
      <c r="D45" s="8" t="s">
        <v>21</v>
      </c>
      <c r="E45" s="8" t="s">
        <v>8</v>
      </c>
      <c r="F45" s="8" t="s">
        <v>9</v>
      </c>
      <c r="G45" s="8" t="s">
        <v>10</v>
      </c>
      <c r="H45" s="8" t="s">
        <v>11</v>
      </c>
      <c r="I45" s="8" t="s">
        <v>12</v>
      </c>
      <c r="J45" s="8" t="s">
        <v>13</v>
      </c>
      <c r="K45" s="8" t="s">
        <v>14</v>
      </c>
      <c r="L45" s="8" t="s">
        <v>15</v>
      </c>
      <c r="M45" s="9" t="s">
        <v>16</v>
      </c>
      <c r="N45" s="9" t="s">
        <v>17</v>
      </c>
      <c r="O45" s="9" t="s">
        <v>18</v>
      </c>
      <c r="P45" s="9" t="s">
        <v>19</v>
      </c>
      <c r="Q45" s="12"/>
      <c r="R45" s="12"/>
    </row>
    <row r="46" spans="1:18" x14ac:dyDescent="0.25">
      <c r="A46" s="3">
        <v>1</v>
      </c>
      <c r="B46" s="4" t="s">
        <v>2</v>
      </c>
      <c r="C46" s="4" t="s">
        <v>53</v>
      </c>
      <c r="D46" s="5">
        <f>SUM(E46:P46)</f>
        <v>768</v>
      </c>
      <c r="E46" s="6">
        <v>64</v>
      </c>
      <c r="F46" s="6">
        <v>64</v>
      </c>
      <c r="G46" s="6">
        <v>64</v>
      </c>
      <c r="H46" s="6">
        <v>64</v>
      </c>
      <c r="I46" s="6">
        <v>64</v>
      </c>
      <c r="J46" s="6">
        <v>64</v>
      </c>
      <c r="K46" s="6">
        <v>64</v>
      </c>
      <c r="L46" s="6">
        <v>64</v>
      </c>
      <c r="M46" s="6">
        <v>64</v>
      </c>
      <c r="N46" s="6">
        <v>64</v>
      </c>
      <c r="O46" s="6">
        <v>64</v>
      </c>
      <c r="P46" s="6">
        <v>64</v>
      </c>
      <c r="Q46" s="12"/>
      <c r="R46" s="12"/>
    </row>
    <row r="47" spans="1:18" ht="30" x14ac:dyDescent="0.25">
      <c r="A47" s="7">
        <v>2</v>
      </c>
      <c r="B47" s="4" t="s">
        <v>3</v>
      </c>
      <c r="C47" s="4" t="s">
        <v>52</v>
      </c>
      <c r="D47" s="5">
        <f>SUM(E47:P47)</f>
        <v>1440</v>
      </c>
      <c r="E47" s="6">
        <v>120</v>
      </c>
      <c r="F47" s="6">
        <v>120</v>
      </c>
      <c r="G47" s="6">
        <v>120</v>
      </c>
      <c r="H47" s="6">
        <v>120</v>
      </c>
      <c r="I47" s="6">
        <v>120</v>
      </c>
      <c r="J47" s="6">
        <v>120</v>
      </c>
      <c r="K47" s="6">
        <v>120</v>
      </c>
      <c r="L47" s="6">
        <v>120</v>
      </c>
      <c r="M47" s="6">
        <v>120</v>
      </c>
      <c r="N47" s="6">
        <v>120</v>
      </c>
      <c r="O47" s="6">
        <v>120</v>
      </c>
      <c r="P47" s="6">
        <v>120</v>
      </c>
      <c r="Q47" s="12"/>
      <c r="R47" s="12"/>
    </row>
    <row r="48" spans="1:18" x14ac:dyDescent="0.25">
      <c r="A48" s="3">
        <v>3</v>
      </c>
      <c r="B48" s="4" t="s">
        <v>4</v>
      </c>
      <c r="C48" s="4" t="s">
        <v>52</v>
      </c>
      <c r="D48" s="5">
        <f>SUM(E48:P48)</f>
        <v>2316</v>
      </c>
      <c r="E48" s="6">
        <v>193</v>
      </c>
      <c r="F48" s="6">
        <v>193</v>
      </c>
      <c r="G48" s="6">
        <v>193</v>
      </c>
      <c r="H48" s="6">
        <v>193</v>
      </c>
      <c r="I48" s="6">
        <v>193</v>
      </c>
      <c r="J48" s="6">
        <v>193</v>
      </c>
      <c r="K48" s="6">
        <v>193</v>
      </c>
      <c r="L48" s="6">
        <v>193</v>
      </c>
      <c r="M48" s="6">
        <v>193</v>
      </c>
      <c r="N48" s="6">
        <v>193</v>
      </c>
      <c r="O48" s="6">
        <v>193</v>
      </c>
      <c r="P48" s="6">
        <v>193</v>
      </c>
      <c r="Q48" s="12"/>
      <c r="R48" s="12"/>
    </row>
    <row r="49" spans="1:18" x14ac:dyDescent="0.25">
      <c r="A49" s="3">
        <v>4</v>
      </c>
      <c r="B49" s="3" t="s">
        <v>5</v>
      </c>
      <c r="C49" s="4" t="s">
        <v>52</v>
      </c>
      <c r="D49" s="5">
        <f>SUM(E49:P49)</f>
        <v>620</v>
      </c>
      <c r="E49" s="6"/>
      <c r="F49" s="6"/>
      <c r="G49" s="6"/>
      <c r="H49" s="6"/>
      <c r="I49" s="6">
        <v>124</v>
      </c>
      <c r="J49" s="6">
        <v>124</v>
      </c>
      <c r="K49" s="6">
        <v>124</v>
      </c>
      <c r="L49" s="6">
        <v>124</v>
      </c>
      <c r="M49" s="6">
        <v>124</v>
      </c>
      <c r="N49" s="6"/>
      <c r="O49" s="6"/>
      <c r="P49" s="6"/>
      <c r="Q49" s="12"/>
      <c r="R49" s="12"/>
    </row>
    <row r="50" spans="1:18" x14ac:dyDescent="0.25">
      <c r="A50" s="3"/>
      <c r="B50" s="10" t="s">
        <v>0</v>
      </c>
      <c r="C50" s="10"/>
      <c r="D50" s="5">
        <f t="shared" ref="D50:P50" si="5">SUM(D46:D49)</f>
        <v>5144</v>
      </c>
      <c r="E50" s="11">
        <f t="shared" si="5"/>
        <v>377</v>
      </c>
      <c r="F50" s="11">
        <f t="shared" si="5"/>
        <v>377</v>
      </c>
      <c r="G50" s="11">
        <f t="shared" si="5"/>
        <v>377</v>
      </c>
      <c r="H50" s="11">
        <f t="shared" si="5"/>
        <v>377</v>
      </c>
      <c r="I50" s="11">
        <f t="shared" si="5"/>
        <v>501</v>
      </c>
      <c r="J50" s="11">
        <f t="shared" si="5"/>
        <v>501</v>
      </c>
      <c r="K50" s="11">
        <f t="shared" si="5"/>
        <v>501</v>
      </c>
      <c r="L50" s="11">
        <f t="shared" si="5"/>
        <v>501</v>
      </c>
      <c r="M50" s="11">
        <f t="shared" si="5"/>
        <v>501</v>
      </c>
      <c r="N50" s="11">
        <f t="shared" si="5"/>
        <v>377</v>
      </c>
      <c r="O50" s="11">
        <f t="shared" si="5"/>
        <v>377</v>
      </c>
      <c r="P50" s="11">
        <f t="shared" si="5"/>
        <v>377</v>
      </c>
      <c r="Q50" s="12"/>
      <c r="R50" s="16"/>
    </row>
    <row r="51" spans="1:18" x14ac:dyDescent="0.25">
      <c r="A51" s="59" t="s">
        <v>64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47"/>
      <c r="R51" s="45"/>
    </row>
    <row r="52" spans="1:18" x14ac:dyDescent="0.25">
      <c r="A52" s="3">
        <v>1</v>
      </c>
      <c r="B52" s="4" t="s">
        <v>2</v>
      </c>
      <c r="C52" s="10"/>
      <c r="D52" s="5">
        <f>E52+F52+G52+H52+I52+J52+K52+L52+M52+N52+O52+P52</f>
        <v>684</v>
      </c>
      <c r="E52" s="6">
        <v>57</v>
      </c>
      <c r="F52" s="6">
        <v>57</v>
      </c>
      <c r="G52" s="6">
        <v>57</v>
      </c>
      <c r="H52" s="6">
        <v>57</v>
      </c>
      <c r="I52" s="6">
        <v>57</v>
      </c>
      <c r="J52" s="6">
        <v>57</v>
      </c>
      <c r="K52" s="6">
        <v>57</v>
      </c>
      <c r="L52" s="6">
        <v>57</v>
      </c>
      <c r="M52" s="6">
        <v>57</v>
      </c>
      <c r="N52" s="6">
        <v>57</v>
      </c>
      <c r="O52" s="6">
        <v>57</v>
      </c>
      <c r="P52" s="6">
        <v>57</v>
      </c>
      <c r="Q52" s="12"/>
      <c r="R52" s="16"/>
    </row>
    <row r="53" spans="1:18" x14ac:dyDescent="0.25">
      <c r="A53" s="3">
        <v>2</v>
      </c>
      <c r="B53" s="4" t="s">
        <v>4</v>
      </c>
      <c r="C53" s="10"/>
      <c r="D53" s="5">
        <f t="shared" ref="D53:D55" si="6">E53+F53+G53+H53+I53+J53+K53+L53+M53+N53+O53+P53</f>
        <v>1260</v>
      </c>
      <c r="E53" s="6">
        <v>105</v>
      </c>
      <c r="F53" s="6">
        <v>105</v>
      </c>
      <c r="G53" s="6">
        <v>105</v>
      </c>
      <c r="H53" s="6">
        <v>105</v>
      </c>
      <c r="I53" s="6">
        <v>105</v>
      </c>
      <c r="J53" s="6">
        <v>105</v>
      </c>
      <c r="K53" s="6">
        <v>105</v>
      </c>
      <c r="L53" s="6">
        <v>105</v>
      </c>
      <c r="M53" s="6">
        <v>105</v>
      </c>
      <c r="N53" s="6">
        <v>105</v>
      </c>
      <c r="O53" s="6">
        <v>105</v>
      </c>
      <c r="P53" s="6">
        <v>105</v>
      </c>
      <c r="Q53" s="12"/>
      <c r="R53" s="16"/>
    </row>
    <row r="54" spans="1:18" x14ac:dyDescent="0.25">
      <c r="A54" s="3">
        <v>3</v>
      </c>
      <c r="B54" s="3" t="s">
        <v>5</v>
      </c>
      <c r="C54" s="10"/>
      <c r="D54" s="5">
        <f t="shared" si="6"/>
        <v>620</v>
      </c>
      <c r="E54" s="6"/>
      <c r="F54" s="6"/>
      <c r="G54" s="6"/>
      <c r="H54" s="6"/>
      <c r="I54" s="11">
        <v>124</v>
      </c>
      <c r="J54" s="11">
        <v>124</v>
      </c>
      <c r="K54" s="11">
        <v>124</v>
      </c>
      <c r="L54" s="11">
        <v>124</v>
      </c>
      <c r="M54" s="11">
        <v>124</v>
      </c>
      <c r="N54" s="11"/>
      <c r="O54" s="11"/>
      <c r="P54" s="11"/>
      <c r="Q54" s="12"/>
      <c r="R54" s="16"/>
    </row>
    <row r="55" spans="1:18" x14ac:dyDescent="0.25">
      <c r="A55" s="3"/>
      <c r="B55" s="10" t="s">
        <v>0</v>
      </c>
      <c r="C55" s="10"/>
      <c r="D55" s="5">
        <f t="shared" si="6"/>
        <v>2564</v>
      </c>
      <c r="E55" s="11">
        <f t="shared" ref="E55:P55" si="7">SUM(E52:E54)</f>
        <v>162</v>
      </c>
      <c r="F55" s="11">
        <f t="shared" si="7"/>
        <v>162</v>
      </c>
      <c r="G55" s="11">
        <f t="shared" si="7"/>
        <v>162</v>
      </c>
      <c r="H55" s="11">
        <f t="shared" si="7"/>
        <v>162</v>
      </c>
      <c r="I55" s="11">
        <f t="shared" si="7"/>
        <v>286</v>
      </c>
      <c r="J55" s="11">
        <f t="shared" si="7"/>
        <v>286</v>
      </c>
      <c r="K55" s="11">
        <f t="shared" si="7"/>
        <v>286</v>
      </c>
      <c r="L55" s="11">
        <f t="shared" si="7"/>
        <v>286</v>
      </c>
      <c r="M55" s="11">
        <f t="shared" si="7"/>
        <v>286</v>
      </c>
      <c r="N55" s="11">
        <f t="shared" si="7"/>
        <v>162</v>
      </c>
      <c r="O55" s="11">
        <f t="shared" si="7"/>
        <v>162</v>
      </c>
      <c r="P55" s="11">
        <f t="shared" si="7"/>
        <v>162</v>
      </c>
      <c r="Q55" s="12"/>
      <c r="R55" s="16"/>
    </row>
    <row r="56" spans="1:18" x14ac:dyDescent="0.25">
      <c r="A56" s="57" t="s">
        <v>65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15"/>
      <c r="R56" s="15"/>
    </row>
    <row r="57" spans="1:18" x14ac:dyDescent="0.25">
      <c r="A57" s="3">
        <v>1</v>
      </c>
      <c r="B57" s="4" t="s">
        <v>2</v>
      </c>
      <c r="C57" s="10"/>
      <c r="D57" s="5">
        <f>E57+F57+G57+H57+I57+J57+K57+L57+M57+N57+O57+P57</f>
        <v>1860</v>
      </c>
      <c r="E57" s="6">
        <f>155</f>
        <v>155</v>
      </c>
      <c r="F57" s="6">
        <f>155</f>
        <v>155</v>
      </c>
      <c r="G57" s="6">
        <f>155</f>
        <v>155</v>
      </c>
      <c r="H57" s="6">
        <f>155</f>
        <v>155</v>
      </c>
      <c r="I57" s="6">
        <f>155</f>
        <v>155</v>
      </c>
      <c r="J57" s="6">
        <f>155</f>
        <v>155</v>
      </c>
      <c r="K57" s="6">
        <f>155</f>
        <v>155</v>
      </c>
      <c r="L57" s="6">
        <f>155</f>
        <v>155</v>
      </c>
      <c r="M57" s="6">
        <f>155</f>
        <v>155</v>
      </c>
      <c r="N57" s="6">
        <f>155</f>
        <v>155</v>
      </c>
      <c r="O57" s="6">
        <f>155</f>
        <v>155</v>
      </c>
      <c r="P57" s="6">
        <f>155</f>
        <v>155</v>
      </c>
      <c r="Q57" s="12"/>
      <c r="R57" s="16"/>
    </row>
    <row r="58" spans="1:18" ht="30" x14ac:dyDescent="0.25">
      <c r="A58" s="3">
        <v>2</v>
      </c>
      <c r="B58" s="4" t="s">
        <v>3</v>
      </c>
      <c r="C58" s="10"/>
      <c r="D58" s="5">
        <f t="shared" ref="D58:D61" si="8">E58+F58+G58+H58+I58+J58+K58+L58+M58+N58+O58+P58</f>
        <v>1752</v>
      </c>
      <c r="E58" s="6">
        <f>146</f>
        <v>146</v>
      </c>
      <c r="F58" s="6">
        <f>146</f>
        <v>146</v>
      </c>
      <c r="G58" s="6">
        <f>146</f>
        <v>146</v>
      </c>
      <c r="H58" s="6">
        <f>146</f>
        <v>146</v>
      </c>
      <c r="I58" s="6">
        <f>146</f>
        <v>146</v>
      </c>
      <c r="J58" s="6">
        <f>146</f>
        <v>146</v>
      </c>
      <c r="K58" s="6">
        <f>146</f>
        <v>146</v>
      </c>
      <c r="L58" s="6">
        <f>146</f>
        <v>146</v>
      </c>
      <c r="M58" s="6">
        <f>146</f>
        <v>146</v>
      </c>
      <c r="N58" s="6">
        <f>146</f>
        <v>146</v>
      </c>
      <c r="O58" s="6">
        <f>146</f>
        <v>146</v>
      </c>
      <c r="P58" s="6">
        <f>146</f>
        <v>146</v>
      </c>
      <c r="Q58" s="12"/>
      <c r="R58" s="16"/>
    </row>
    <row r="59" spans="1:18" x14ac:dyDescent="0.25">
      <c r="A59" s="3">
        <v>3</v>
      </c>
      <c r="B59" s="4" t="s">
        <v>4</v>
      </c>
      <c r="C59" s="10"/>
      <c r="D59" s="5">
        <f t="shared" si="8"/>
        <v>2208</v>
      </c>
      <c r="E59" s="6">
        <f>184</f>
        <v>184</v>
      </c>
      <c r="F59" s="6">
        <f>184</f>
        <v>184</v>
      </c>
      <c r="G59" s="6">
        <f>184</f>
        <v>184</v>
      </c>
      <c r="H59" s="6">
        <f>184</f>
        <v>184</v>
      </c>
      <c r="I59" s="6">
        <f>184</f>
        <v>184</v>
      </c>
      <c r="J59" s="6">
        <f>184</f>
        <v>184</v>
      </c>
      <c r="K59" s="6">
        <f>184</f>
        <v>184</v>
      </c>
      <c r="L59" s="6">
        <f>184</f>
        <v>184</v>
      </c>
      <c r="M59" s="6">
        <f>184</f>
        <v>184</v>
      </c>
      <c r="N59" s="6">
        <f>184</f>
        <v>184</v>
      </c>
      <c r="O59" s="6">
        <f>184</f>
        <v>184</v>
      </c>
      <c r="P59" s="6">
        <f>184</f>
        <v>184</v>
      </c>
      <c r="Q59" s="12"/>
      <c r="R59" s="16"/>
    </row>
    <row r="60" spans="1:18" x14ac:dyDescent="0.25">
      <c r="A60" s="3">
        <v>4</v>
      </c>
      <c r="B60" s="3" t="s">
        <v>5</v>
      </c>
      <c r="C60" s="10"/>
      <c r="D60" s="5">
        <f t="shared" si="8"/>
        <v>620</v>
      </c>
      <c r="E60" s="6"/>
      <c r="F60" s="6"/>
      <c r="G60" s="6"/>
      <c r="H60" s="6"/>
      <c r="I60" s="11">
        <v>124</v>
      </c>
      <c r="J60" s="11">
        <v>124</v>
      </c>
      <c r="K60" s="11">
        <v>124</v>
      </c>
      <c r="L60" s="11">
        <v>124</v>
      </c>
      <c r="M60" s="11">
        <v>124</v>
      </c>
      <c r="N60" s="11"/>
      <c r="O60" s="11"/>
      <c r="P60" s="11"/>
      <c r="Q60" s="12"/>
      <c r="R60" s="16"/>
    </row>
    <row r="61" spans="1:18" x14ac:dyDescent="0.25">
      <c r="A61" s="3"/>
      <c r="B61" s="10" t="s">
        <v>0</v>
      </c>
      <c r="C61" s="10"/>
      <c r="D61" s="5">
        <f t="shared" si="8"/>
        <v>6440</v>
      </c>
      <c r="E61" s="11">
        <f t="shared" ref="E61:P61" si="9">SUM(E57:E60)</f>
        <v>485</v>
      </c>
      <c r="F61" s="11">
        <f t="shared" si="9"/>
        <v>485</v>
      </c>
      <c r="G61" s="11">
        <f t="shared" si="9"/>
        <v>485</v>
      </c>
      <c r="H61" s="11">
        <f t="shared" si="9"/>
        <v>485</v>
      </c>
      <c r="I61" s="11">
        <f t="shared" si="9"/>
        <v>609</v>
      </c>
      <c r="J61" s="11">
        <f t="shared" si="9"/>
        <v>609</v>
      </c>
      <c r="K61" s="11">
        <f t="shared" si="9"/>
        <v>609</v>
      </c>
      <c r="L61" s="11">
        <f t="shared" si="9"/>
        <v>609</v>
      </c>
      <c r="M61" s="11">
        <f t="shared" si="9"/>
        <v>609</v>
      </c>
      <c r="N61" s="11">
        <f t="shared" si="9"/>
        <v>485</v>
      </c>
      <c r="O61" s="11">
        <f t="shared" si="9"/>
        <v>485</v>
      </c>
      <c r="P61" s="11">
        <f t="shared" si="9"/>
        <v>485</v>
      </c>
      <c r="Q61" s="12"/>
      <c r="R61" s="16"/>
    </row>
    <row r="62" spans="1:18" x14ac:dyDescent="0.25">
      <c r="A62" s="57" t="s">
        <v>1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15"/>
      <c r="R62" s="15"/>
    </row>
    <row r="63" spans="1:18" x14ac:dyDescent="0.25">
      <c r="A63" s="8" t="s">
        <v>6</v>
      </c>
      <c r="B63" s="8" t="s">
        <v>7</v>
      </c>
      <c r="C63" s="8"/>
      <c r="D63" s="8" t="s">
        <v>21</v>
      </c>
      <c r="E63" s="8" t="s">
        <v>8</v>
      </c>
      <c r="F63" s="8" t="s">
        <v>9</v>
      </c>
      <c r="G63" s="8" t="s">
        <v>10</v>
      </c>
      <c r="H63" s="8" t="s">
        <v>11</v>
      </c>
      <c r="I63" s="8" t="s">
        <v>12</v>
      </c>
      <c r="J63" s="8" t="s">
        <v>13</v>
      </c>
      <c r="K63" s="8" t="s">
        <v>14</v>
      </c>
      <c r="L63" s="8" t="s">
        <v>15</v>
      </c>
      <c r="M63" s="9" t="s">
        <v>16</v>
      </c>
      <c r="N63" s="9" t="s">
        <v>17</v>
      </c>
      <c r="O63" s="9" t="s">
        <v>18</v>
      </c>
      <c r="P63" s="9" t="s">
        <v>19</v>
      </c>
      <c r="Q63" s="12"/>
      <c r="R63" s="12"/>
    </row>
    <row r="64" spans="1:18" x14ac:dyDescent="0.25">
      <c r="A64" s="49" t="s">
        <v>27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12"/>
      <c r="R64" s="12"/>
    </row>
    <row r="65" spans="1:18" ht="30" x14ac:dyDescent="0.25">
      <c r="A65" s="6">
        <v>1</v>
      </c>
      <c r="B65" s="4" t="s">
        <v>28</v>
      </c>
      <c r="C65" s="4" t="s">
        <v>52</v>
      </c>
      <c r="D65" s="3">
        <f>SUM(E65:P65)</f>
        <v>144</v>
      </c>
      <c r="E65" s="6">
        <v>12</v>
      </c>
      <c r="F65" s="6">
        <v>12</v>
      </c>
      <c r="G65" s="6">
        <v>12</v>
      </c>
      <c r="H65" s="6">
        <v>12</v>
      </c>
      <c r="I65" s="6">
        <v>12</v>
      </c>
      <c r="J65" s="6">
        <v>12</v>
      </c>
      <c r="K65" s="6">
        <v>12</v>
      </c>
      <c r="L65" s="6">
        <v>12</v>
      </c>
      <c r="M65" s="6">
        <v>12</v>
      </c>
      <c r="N65" s="6">
        <v>12</v>
      </c>
      <c r="O65" s="6">
        <v>12</v>
      </c>
      <c r="P65" s="6">
        <v>12</v>
      </c>
      <c r="Q65" s="12"/>
      <c r="R65" s="12"/>
    </row>
    <row r="66" spans="1:18" x14ac:dyDescent="0.25">
      <c r="A66" s="49" t="s">
        <v>29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12"/>
      <c r="R66" s="12"/>
    </row>
    <row r="67" spans="1:18" ht="30" x14ac:dyDescent="0.25">
      <c r="A67" s="6">
        <v>1</v>
      </c>
      <c r="B67" s="4" t="s">
        <v>28</v>
      </c>
      <c r="C67" s="4" t="s">
        <v>52</v>
      </c>
      <c r="D67" s="3">
        <f>SUM(E67:P67)</f>
        <v>144</v>
      </c>
      <c r="E67" s="6">
        <v>12</v>
      </c>
      <c r="F67" s="6">
        <v>12</v>
      </c>
      <c r="G67" s="6">
        <v>12</v>
      </c>
      <c r="H67" s="6">
        <v>12</v>
      </c>
      <c r="I67" s="6">
        <v>12</v>
      </c>
      <c r="J67" s="6">
        <v>12</v>
      </c>
      <c r="K67" s="6">
        <v>12</v>
      </c>
      <c r="L67" s="6">
        <v>12</v>
      </c>
      <c r="M67" s="6">
        <v>12</v>
      </c>
      <c r="N67" s="6">
        <v>12</v>
      </c>
      <c r="O67" s="6">
        <v>12</v>
      </c>
      <c r="P67" s="6">
        <v>12</v>
      </c>
      <c r="Q67" s="12"/>
      <c r="R67" s="12"/>
    </row>
    <row r="68" spans="1:18" x14ac:dyDescent="0.25">
      <c r="A68" s="49" t="s">
        <v>30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12"/>
      <c r="R68" s="12"/>
    </row>
    <row r="69" spans="1:18" ht="30" x14ac:dyDescent="0.25">
      <c r="A69" s="6">
        <v>1</v>
      </c>
      <c r="B69" s="4" t="s">
        <v>28</v>
      </c>
      <c r="C69" s="4" t="s">
        <v>52</v>
      </c>
      <c r="D69" s="3">
        <f>SUM(E69:P69)</f>
        <v>144</v>
      </c>
      <c r="E69" s="6">
        <v>12</v>
      </c>
      <c r="F69" s="6">
        <v>12</v>
      </c>
      <c r="G69" s="6">
        <v>12</v>
      </c>
      <c r="H69" s="6">
        <v>12</v>
      </c>
      <c r="I69" s="6">
        <v>12</v>
      </c>
      <c r="J69" s="6">
        <v>12</v>
      </c>
      <c r="K69" s="6">
        <v>12</v>
      </c>
      <c r="L69" s="6">
        <v>12</v>
      </c>
      <c r="M69" s="6">
        <v>12</v>
      </c>
      <c r="N69" s="6">
        <v>12</v>
      </c>
      <c r="O69" s="6">
        <v>12</v>
      </c>
      <c r="P69" s="6">
        <v>12</v>
      </c>
      <c r="Q69" s="12"/>
      <c r="R69" s="12"/>
    </row>
    <row r="70" spans="1:18" x14ac:dyDescent="0.25">
      <c r="A70" s="49" t="s">
        <v>31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12"/>
      <c r="R70" s="12"/>
    </row>
    <row r="71" spans="1:18" ht="30" x14ac:dyDescent="0.25">
      <c r="A71" s="6">
        <v>1</v>
      </c>
      <c r="B71" s="4" t="s">
        <v>28</v>
      </c>
      <c r="C71" s="4" t="s">
        <v>52</v>
      </c>
      <c r="D71" s="3">
        <f>SUM(E71:P71)</f>
        <v>144</v>
      </c>
      <c r="E71" s="6">
        <v>12</v>
      </c>
      <c r="F71" s="6">
        <v>12</v>
      </c>
      <c r="G71" s="6">
        <v>12</v>
      </c>
      <c r="H71" s="6">
        <v>12</v>
      </c>
      <c r="I71" s="6">
        <v>12</v>
      </c>
      <c r="J71" s="6">
        <v>12</v>
      </c>
      <c r="K71" s="6">
        <v>12</v>
      </c>
      <c r="L71" s="6">
        <v>12</v>
      </c>
      <c r="M71" s="6">
        <v>12</v>
      </c>
      <c r="N71" s="6">
        <v>12</v>
      </c>
      <c r="O71" s="6">
        <v>12</v>
      </c>
      <c r="P71" s="6">
        <v>12</v>
      </c>
      <c r="Q71" s="12"/>
      <c r="R71" s="12"/>
    </row>
    <row r="72" spans="1:18" x14ac:dyDescent="0.25">
      <c r="A72" s="49" t="s">
        <v>32</v>
      </c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12"/>
      <c r="R72" s="12"/>
    </row>
    <row r="73" spans="1:18" ht="30" x14ac:dyDescent="0.25">
      <c r="A73" s="6">
        <v>1</v>
      </c>
      <c r="B73" s="4" t="s">
        <v>28</v>
      </c>
      <c r="C73" s="4" t="s">
        <v>52</v>
      </c>
      <c r="D73" s="3">
        <f>SUM(E73:P73)</f>
        <v>144</v>
      </c>
      <c r="E73" s="6">
        <v>12</v>
      </c>
      <c r="F73" s="6">
        <v>12</v>
      </c>
      <c r="G73" s="6">
        <v>12</v>
      </c>
      <c r="H73" s="6">
        <v>12</v>
      </c>
      <c r="I73" s="6">
        <v>12</v>
      </c>
      <c r="J73" s="6">
        <v>12</v>
      </c>
      <c r="K73" s="6">
        <v>12</v>
      </c>
      <c r="L73" s="6">
        <v>12</v>
      </c>
      <c r="M73" s="6">
        <v>12</v>
      </c>
      <c r="N73" s="6">
        <v>12</v>
      </c>
      <c r="O73" s="6">
        <v>12</v>
      </c>
      <c r="P73" s="6">
        <v>12</v>
      </c>
      <c r="Q73" s="12"/>
      <c r="R73" s="12"/>
    </row>
    <row r="74" spans="1:18" x14ac:dyDescent="0.25">
      <c r="A74" s="49" t="s">
        <v>33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12"/>
      <c r="R74" s="12"/>
    </row>
    <row r="75" spans="1:18" ht="30" x14ac:dyDescent="0.25">
      <c r="A75" s="6">
        <v>1</v>
      </c>
      <c r="B75" s="4" t="s">
        <v>28</v>
      </c>
      <c r="C75" s="4" t="s">
        <v>52</v>
      </c>
      <c r="D75" s="3">
        <f>SUM(E75:P75)</f>
        <v>144</v>
      </c>
      <c r="E75" s="6">
        <v>12</v>
      </c>
      <c r="F75" s="6">
        <v>12</v>
      </c>
      <c r="G75" s="6">
        <v>12</v>
      </c>
      <c r="H75" s="6">
        <v>12</v>
      </c>
      <c r="I75" s="6">
        <v>12</v>
      </c>
      <c r="J75" s="6">
        <v>12</v>
      </c>
      <c r="K75" s="6">
        <v>12</v>
      </c>
      <c r="L75" s="6">
        <v>12</v>
      </c>
      <c r="M75" s="6">
        <v>12</v>
      </c>
      <c r="N75" s="6">
        <v>12</v>
      </c>
      <c r="O75" s="6">
        <v>12</v>
      </c>
      <c r="P75" s="6">
        <v>12</v>
      </c>
      <c r="Q75" s="12"/>
      <c r="R75" s="12"/>
    </row>
    <row r="76" spans="1:18" x14ac:dyDescent="0.25">
      <c r="A76" s="49" t="s">
        <v>34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12"/>
      <c r="R76" s="12"/>
    </row>
    <row r="77" spans="1:18" ht="30" x14ac:dyDescent="0.25">
      <c r="A77" s="6">
        <v>1</v>
      </c>
      <c r="B77" s="4" t="s">
        <v>28</v>
      </c>
      <c r="C77" s="4" t="s">
        <v>52</v>
      </c>
      <c r="D77" s="3">
        <f>SUM(E77:P77)</f>
        <v>144</v>
      </c>
      <c r="E77" s="6">
        <v>12</v>
      </c>
      <c r="F77" s="6">
        <v>12</v>
      </c>
      <c r="G77" s="6">
        <v>12</v>
      </c>
      <c r="H77" s="6">
        <v>12</v>
      </c>
      <c r="I77" s="6">
        <v>12</v>
      </c>
      <c r="J77" s="6">
        <v>12</v>
      </c>
      <c r="K77" s="6">
        <v>12</v>
      </c>
      <c r="L77" s="6">
        <v>12</v>
      </c>
      <c r="M77" s="6">
        <v>12</v>
      </c>
      <c r="N77" s="6">
        <v>12</v>
      </c>
      <c r="O77" s="6">
        <v>12</v>
      </c>
      <c r="P77" s="6">
        <v>12</v>
      </c>
      <c r="Q77" s="12"/>
      <c r="R77" s="12"/>
    </row>
    <row r="78" spans="1:18" x14ac:dyDescent="0.25">
      <c r="A78" s="49" t="s">
        <v>35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12"/>
      <c r="R78" s="12"/>
    </row>
    <row r="79" spans="1:18" ht="30" x14ac:dyDescent="0.25">
      <c r="A79" s="6">
        <v>1</v>
      </c>
      <c r="B79" s="4" t="s">
        <v>28</v>
      </c>
      <c r="C79" s="4" t="s">
        <v>52</v>
      </c>
      <c r="D79" s="3">
        <f>SUM(E79:P79)</f>
        <v>144</v>
      </c>
      <c r="E79" s="6">
        <v>12</v>
      </c>
      <c r="F79" s="6">
        <v>12</v>
      </c>
      <c r="G79" s="6">
        <v>12</v>
      </c>
      <c r="H79" s="6">
        <v>12</v>
      </c>
      <c r="I79" s="6">
        <v>12</v>
      </c>
      <c r="J79" s="6">
        <v>12</v>
      </c>
      <c r="K79" s="6">
        <v>12</v>
      </c>
      <c r="L79" s="6">
        <v>12</v>
      </c>
      <c r="M79" s="6">
        <v>12</v>
      </c>
      <c r="N79" s="6">
        <v>12</v>
      </c>
      <c r="O79" s="6">
        <v>12</v>
      </c>
      <c r="P79" s="6">
        <v>12</v>
      </c>
      <c r="Q79" s="12"/>
      <c r="R79" s="12"/>
    </row>
    <row r="80" spans="1:18" x14ac:dyDescent="0.25">
      <c r="A80" s="49" t="s">
        <v>36</v>
      </c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12"/>
      <c r="R80" s="12"/>
    </row>
    <row r="81" spans="1:18" ht="30" x14ac:dyDescent="0.25">
      <c r="A81" s="6">
        <v>1</v>
      </c>
      <c r="B81" s="4" t="s">
        <v>28</v>
      </c>
      <c r="C81" s="4" t="s">
        <v>52</v>
      </c>
      <c r="D81" s="3">
        <f>SUM(E81:P81)</f>
        <v>144</v>
      </c>
      <c r="E81" s="6">
        <v>12</v>
      </c>
      <c r="F81" s="6">
        <v>12</v>
      </c>
      <c r="G81" s="6">
        <v>12</v>
      </c>
      <c r="H81" s="6">
        <v>12</v>
      </c>
      <c r="I81" s="6">
        <v>12</v>
      </c>
      <c r="J81" s="6">
        <v>12</v>
      </c>
      <c r="K81" s="6">
        <v>12</v>
      </c>
      <c r="L81" s="6">
        <v>12</v>
      </c>
      <c r="M81" s="6">
        <v>12</v>
      </c>
      <c r="N81" s="6">
        <v>12</v>
      </c>
      <c r="O81" s="6">
        <v>12</v>
      </c>
      <c r="P81" s="6">
        <v>12</v>
      </c>
      <c r="Q81" s="12"/>
      <c r="R81" s="12"/>
    </row>
    <row r="82" spans="1:18" x14ac:dyDescent="0.25">
      <c r="A82" s="49" t="s">
        <v>37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12"/>
      <c r="R82" s="12"/>
    </row>
    <row r="83" spans="1:18" ht="30" x14ac:dyDescent="0.25">
      <c r="A83" s="6">
        <v>1</v>
      </c>
      <c r="B83" s="4" t="s">
        <v>28</v>
      </c>
      <c r="C83" s="4" t="s">
        <v>52</v>
      </c>
      <c r="D83" s="3">
        <f>SUM(E83:P83)</f>
        <v>144</v>
      </c>
      <c r="E83" s="6">
        <v>12</v>
      </c>
      <c r="F83" s="6">
        <v>12</v>
      </c>
      <c r="G83" s="6">
        <v>12</v>
      </c>
      <c r="H83" s="6">
        <v>12</v>
      </c>
      <c r="I83" s="6">
        <v>12</v>
      </c>
      <c r="J83" s="6">
        <v>12</v>
      </c>
      <c r="K83" s="6">
        <v>12</v>
      </c>
      <c r="L83" s="6">
        <v>12</v>
      </c>
      <c r="M83" s="6">
        <v>12</v>
      </c>
      <c r="N83" s="6">
        <v>12</v>
      </c>
      <c r="O83" s="6">
        <v>12</v>
      </c>
      <c r="P83" s="6">
        <v>12</v>
      </c>
      <c r="Q83" s="12"/>
      <c r="R83" s="12"/>
    </row>
    <row r="84" spans="1:18" x14ac:dyDescent="0.25">
      <c r="A84" s="49" t="s">
        <v>38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12"/>
      <c r="R84" s="12"/>
    </row>
    <row r="85" spans="1:18" ht="30" x14ac:dyDescent="0.25">
      <c r="A85" s="6">
        <v>1</v>
      </c>
      <c r="B85" s="4" t="s">
        <v>28</v>
      </c>
      <c r="C85" s="4" t="s">
        <v>52</v>
      </c>
      <c r="D85" s="3">
        <f>SUM(E85:P85)</f>
        <v>144</v>
      </c>
      <c r="E85" s="6">
        <v>12</v>
      </c>
      <c r="F85" s="6">
        <v>12</v>
      </c>
      <c r="G85" s="6">
        <v>12</v>
      </c>
      <c r="H85" s="6">
        <v>12</v>
      </c>
      <c r="I85" s="6">
        <v>12</v>
      </c>
      <c r="J85" s="6">
        <v>12</v>
      </c>
      <c r="K85" s="6">
        <v>12</v>
      </c>
      <c r="L85" s="6">
        <v>12</v>
      </c>
      <c r="M85" s="6">
        <v>12</v>
      </c>
      <c r="N85" s="6">
        <v>12</v>
      </c>
      <c r="O85" s="6">
        <v>12</v>
      </c>
      <c r="P85" s="6">
        <v>12</v>
      </c>
      <c r="Q85" s="12"/>
      <c r="R85" s="12"/>
    </row>
    <row r="86" spans="1:18" x14ac:dyDescent="0.25">
      <c r="A86" s="49" t="s">
        <v>67</v>
      </c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12"/>
      <c r="R86" s="12"/>
    </row>
    <row r="87" spans="1:18" ht="30" x14ac:dyDescent="0.25">
      <c r="A87" s="6">
        <v>1</v>
      </c>
      <c r="B87" s="4" t="s">
        <v>28</v>
      </c>
      <c r="C87" s="4" t="s">
        <v>52</v>
      </c>
      <c r="D87" s="3">
        <f>SUM(E87:P87)</f>
        <v>144</v>
      </c>
      <c r="E87" s="6">
        <v>12</v>
      </c>
      <c r="F87" s="6">
        <v>12</v>
      </c>
      <c r="G87" s="6">
        <v>12</v>
      </c>
      <c r="H87" s="6">
        <v>12</v>
      </c>
      <c r="I87" s="6">
        <v>12</v>
      </c>
      <c r="J87" s="6">
        <v>12</v>
      </c>
      <c r="K87" s="6">
        <v>12</v>
      </c>
      <c r="L87" s="6">
        <v>12</v>
      </c>
      <c r="M87" s="6">
        <v>12</v>
      </c>
      <c r="N87" s="6">
        <v>12</v>
      </c>
      <c r="O87" s="6">
        <v>12</v>
      </c>
      <c r="P87" s="6">
        <v>12</v>
      </c>
      <c r="Q87" s="12"/>
      <c r="R87" s="12"/>
    </row>
    <row r="88" spans="1:18" x14ac:dyDescent="0.25">
      <c r="A88" s="49" t="s">
        <v>39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12"/>
      <c r="R88" s="12"/>
    </row>
    <row r="89" spans="1:18" ht="30" x14ac:dyDescent="0.25">
      <c r="A89" s="6">
        <v>1</v>
      </c>
      <c r="B89" s="4" t="s">
        <v>28</v>
      </c>
      <c r="C89" s="4" t="s">
        <v>52</v>
      </c>
      <c r="D89" s="3">
        <f>SUM(E89:P89)</f>
        <v>144</v>
      </c>
      <c r="E89" s="6">
        <v>12</v>
      </c>
      <c r="F89" s="6">
        <v>12</v>
      </c>
      <c r="G89" s="6">
        <v>12</v>
      </c>
      <c r="H89" s="6">
        <v>12</v>
      </c>
      <c r="I89" s="6">
        <v>12</v>
      </c>
      <c r="J89" s="6">
        <v>12</v>
      </c>
      <c r="K89" s="6">
        <v>12</v>
      </c>
      <c r="L89" s="6">
        <v>12</v>
      </c>
      <c r="M89" s="6">
        <v>12</v>
      </c>
      <c r="N89" s="6">
        <v>12</v>
      </c>
      <c r="O89" s="6">
        <v>12</v>
      </c>
      <c r="P89" s="6">
        <v>12</v>
      </c>
      <c r="Q89" s="12"/>
      <c r="R89" s="12"/>
    </row>
    <row r="90" spans="1:18" x14ac:dyDescent="0.25">
      <c r="A90" s="6">
        <v>2</v>
      </c>
      <c r="B90" s="4" t="s">
        <v>40</v>
      </c>
      <c r="C90" s="4" t="s">
        <v>52</v>
      </c>
      <c r="D90" s="3">
        <f>SUM(E90:P90)</f>
        <v>144</v>
      </c>
      <c r="E90" s="6">
        <v>12</v>
      </c>
      <c r="F90" s="6">
        <v>12</v>
      </c>
      <c r="G90" s="6">
        <v>12</v>
      </c>
      <c r="H90" s="6">
        <v>12</v>
      </c>
      <c r="I90" s="6">
        <v>12</v>
      </c>
      <c r="J90" s="6">
        <v>12</v>
      </c>
      <c r="K90" s="6">
        <v>12</v>
      </c>
      <c r="L90" s="6">
        <v>12</v>
      </c>
      <c r="M90" s="6">
        <v>12</v>
      </c>
      <c r="N90" s="6">
        <v>12</v>
      </c>
      <c r="O90" s="6">
        <v>12</v>
      </c>
      <c r="P90" s="6">
        <v>12</v>
      </c>
      <c r="Q90" s="12"/>
      <c r="R90" s="12"/>
    </row>
    <row r="91" spans="1:18" x14ac:dyDescent="0.25">
      <c r="A91" s="6"/>
      <c r="B91" s="10" t="s">
        <v>0</v>
      </c>
      <c r="C91" s="10"/>
      <c r="D91" s="5">
        <f>SUM(D89:D90)</f>
        <v>288</v>
      </c>
      <c r="E91" s="11">
        <f t="shared" ref="E91:P91" si="10">SUM(E89:E90)</f>
        <v>24</v>
      </c>
      <c r="F91" s="11">
        <f t="shared" si="10"/>
        <v>24</v>
      </c>
      <c r="G91" s="11">
        <f t="shared" si="10"/>
        <v>24</v>
      </c>
      <c r="H91" s="11">
        <f t="shared" si="10"/>
        <v>24</v>
      </c>
      <c r="I91" s="11">
        <f t="shared" si="10"/>
        <v>24</v>
      </c>
      <c r="J91" s="11">
        <f t="shared" si="10"/>
        <v>24</v>
      </c>
      <c r="K91" s="11">
        <f t="shared" si="10"/>
        <v>24</v>
      </c>
      <c r="L91" s="11">
        <f t="shared" si="10"/>
        <v>24</v>
      </c>
      <c r="M91" s="11">
        <f t="shared" si="10"/>
        <v>24</v>
      </c>
      <c r="N91" s="11">
        <f t="shared" si="10"/>
        <v>24</v>
      </c>
      <c r="O91" s="11">
        <f t="shared" si="10"/>
        <v>24</v>
      </c>
      <c r="P91" s="11">
        <f t="shared" si="10"/>
        <v>24</v>
      </c>
      <c r="Q91" s="12"/>
      <c r="R91" s="12"/>
    </row>
    <row r="92" spans="1:18" x14ac:dyDescent="0.25">
      <c r="A92" s="49" t="s">
        <v>41</v>
      </c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12"/>
      <c r="R92" s="12"/>
    </row>
    <row r="93" spans="1:18" ht="30" x14ac:dyDescent="0.25">
      <c r="A93" s="6">
        <v>1</v>
      </c>
      <c r="B93" s="4" t="s">
        <v>28</v>
      </c>
      <c r="C93" s="4" t="s">
        <v>52</v>
      </c>
      <c r="D93" s="3">
        <f>SUM(E93:P93)</f>
        <v>144</v>
      </c>
      <c r="E93" s="6">
        <v>12</v>
      </c>
      <c r="F93" s="6">
        <v>12</v>
      </c>
      <c r="G93" s="6">
        <v>12</v>
      </c>
      <c r="H93" s="6">
        <v>12</v>
      </c>
      <c r="I93" s="6">
        <v>12</v>
      </c>
      <c r="J93" s="6">
        <v>12</v>
      </c>
      <c r="K93" s="6">
        <v>12</v>
      </c>
      <c r="L93" s="6">
        <v>12</v>
      </c>
      <c r="M93" s="6">
        <v>12</v>
      </c>
      <c r="N93" s="6">
        <v>12</v>
      </c>
      <c r="O93" s="6">
        <v>12</v>
      </c>
      <c r="P93" s="6">
        <v>12</v>
      </c>
      <c r="Q93" s="12"/>
      <c r="R93" s="12"/>
    </row>
    <row r="94" spans="1:18" x14ac:dyDescent="0.25">
      <c r="A94" s="49" t="s">
        <v>42</v>
      </c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12"/>
      <c r="R94" s="12"/>
    </row>
    <row r="95" spans="1:18" x14ac:dyDescent="0.25">
      <c r="A95" s="6">
        <v>1</v>
      </c>
      <c r="B95" s="4" t="s">
        <v>40</v>
      </c>
      <c r="C95" s="4" t="s">
        <v>52</v>
      </c>
      <c r="D95" s="3">
        <f>SUM(E95:P95)</f>
        <v>144</v>
      </c>
      <c r="E95" s="6">
        <v>12</v>
      </c>
      <c r="F95" s="6">
        <v>12</v>
      </c>
      <c r="G95" s="6">
        <v>12</v>
      </c>
      <c r="H95" s="6">
        <v>12</v>
      </c>
      <c r="I95" s="6">
        <v>12</v>
      </c>
      <c r="J95" s="6">
        <v>12</v>
      </c>
      <c r="K95" s="6">
        <v>12</v>
      </c>
      <c r="L95" s="6">
        <v>12</v>
      </c>
      <c r="M95" s="6">
        <v>12</v>
      </c>
      <c r="N95" s="6">
        <v>12</v>
      </c>
      <c r="O95" s="6">
        <v>12</v>
      </c>
      <c r="P95" s="6">
        <v>12</v>
      </c>
      <c r="Q95" s="12"/>
      <c r="R95" s="12"/>
    </row>
    <row r="96" spans="1:18" x14ac:dyDescent="0.25">
      <c r="A96" s="49" t="s">
        <v>43</v>
      </c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12"/>
      <c r="R96" s="12"/>
    </row>
    <row r="97" spans="1:20" ht="30" x14ac:dyDescent="0.25">
      <c r="A97" s="6">
        <v>1</v>
      </c>
      <c r="B97" s="4" t="s">
        <v>28</v>
      </c>
      <c r="C97" s="4" t="s">
        <v>52</v>
      </c>
      <c r="D97" s="3">
        <f>SUM(E97:P97)</f>
        <v>144</v>
      </c>
      <c r="E97" s="6">
        <v>12</v>
      </c>
      <c r="F97" s="6">
        <v>12</v>
      </c>
      <c r="G97" s="6">
        <v>12</v>
      </c>
      <c r="H97" s="6">
        <v>12</v>
      </c>
      <c r="I97" s="6">
        <v>12</v>
      </c>
      <c r="J97" s="6">
        <v>12</v>
      </c>
      <c r="K97" s="6">
        <v>12</v>
      </c>
      <c r="L97" s="6">
        <v>12</v>
      </c>
      <c r="M97" s="6">
        <v>12</v>
      </c>
      <c r="N97" s="6">
        <v>12</v>
      </c>
      <c r="O97" s="6">
        <v>12</v>
      </c>
      <c r="P97" s="6">
        <v>12</v>
      </c>
      <c r="Q97" s="12"/>
      <c r="R97" s="12"/>
    </row>
    <row r="98" spans="1:20" x14ac:dyDescent="0.25">
      <c r="A98" s="6">
        <v>2</v>
      </c>
      <c r="B98" s="4" t="s">
        <v>40</v>
      </c>
      <c r="C98" s="4" t="s">
        <v>52</v>
      </c>
      <c r="D98" s="3">
        <f>SUM(E98:P98)</f>
        <v>144</v>
      </c>
      <c r="E98" s="6">
        <v>12</v>
      </c>
      <c r="F98" s="6">
        <v>12</v>
      </c>
      <c r="G98" s="6">
        <v>12</v>
      </c>
      <c r="H98" s="6">
        <v>12</v>
      </c>
      <c r="I98" s="6">
        <v>12</v>
      </c>
      <c r="J98" s="6">
        <v>12</v>
      </c>
      <c r="K98" s="6">
        <v>12</v>
      </c>
      <c r="L98" s="6">
        <v>12</v>
      </c>
      <c r="M98" s="6">
        <v>12</v>
      </c>
      <c r="N98" s="6">
        <v>12</v>
      </c>
      <c r="O98" s="6">
        <v>12</v>
      </c>
      <c r="P98" s="6">
        <v>12</v>
      </c>
      <c r="Q98" s="12"/>
      <c r="R98" s="12"/>
    </row>
    <row r="99" spans="1:20" x14ac:dyDescent="0.25">
      <c r="A99" s="6"/>
      <c r="B99" s="10" t="s">
        <v>0</v>
      </c>
      <c r="C99" s="10"/>
      <c r="D99" s="5">
        <f>SUM(D97:D98)</f>
        <v>288</v>
      </c>
      <c r="E99" s="11">
        <f t="shared" ref="E99:P99" si="11">SUM(E97:E98)</f>
        <v>24</v>
      </c>
      <c r="F99" s="11">
        <f t="shared" si="11"/>
        <v>24</v>
      </c>
      <c r="G99" s="11">
        <f t="shared" si="11"/>
        <v>24</v>
      </c>
      <c r="H99" s="11">
        <f t="shared" si="11"/>
        <v>24</v>
      </c>
      <c r="I99" s="11">
        <f t="shared" si="11"/>
        <v>24</v>
      </c>
      <c r="J99" s="11">
        <f t="shared" si="11"/>
        <v>24</v>
      </c>
      <c r="K99" s="11">
        <f t="shared" si="11"/>
        <v>24</v>
      </c>
      <c r="L99" s="11">
        <f t="shared" si="11"/>
        <v>24</v>
      </c>
      <c r="M99" s="11">
        <f t="shared" si="11"/>
        <v>24</v>
      </c>
      <c r="N99" s="11">
        <f t="shared" si="11"/>
        <v>24</v>
      </c>
      <c r="O99" s="11">
        <f t="shared" si="11"/>
        <v>24</v>
      </c>
      <c r="P99" s="11">
        <f t="shared" si="11"/>
        <v>24</v>
      </c>
      <c r="Q99" s="12"/>
      <c r="R99" s="12"/>
    </row>
    <row r="100" spans="1:20" x14ac:dyDescent="0.25">
      <c r="A100" s="49" t="s">
        <v>44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12"/>
      <c r="R100" s="12"/>
    </row>
    <row r="101" spans="1:20" x14ac:dyDescent="0.25">
      <c r="A101" s="6">
        <v>1</v>
      </c>
      <c r="B101" s="4" t="s">
        <v>40</v>
      </c>
      <c r="C101" s="4" t="s">
        <v>52</v>
      </c>
      <c r="D101" s="3">
        <f>SUM(E101:P101)</f>
        <v>144</v>
      </c>
      <c r="E101" s="6">
        <v>12</v>
      </c>
      <c r="F101" s="6">
        <v>12</v>
      </c>
      <c r="G101" s="6">
        <v>12</v>
      </c>
      <c r="H101" s="6">
        <v>12</v>
      </c>
      <c r="I101" s="6">
        <v>12</v>
      </c>
      <c r="J101" s="6">
        <v>12</v>
      </c>
      <c r="K101" s="6">
        <v>12</v>
      </c>
      <c r="L101" s="6">
        <v>12</v>
      </c>
      <c r="M101" s="6">
        <v>12</v>
      </c>
      <c r="N101" s="6">
        <v>12</v>
      </c>
      <c r="O101" s="6">
        <v>12</v>
      </c>
      <c r="P101" s="6">
        <v>12</v>
      </c>
      <c r="Q101" s="12"/>
      <c r="R101" s="12"/>
    </row>
    <row r="102" spans="1:20" x14ac:dyDescent="0.25">
      <c r="A102" s="49" t="s">
        <v>45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12"/>
      <c r="R102" s="12"/>
    </row>
    <row r="103" spans="1:20" x14ac:dyDescent="0.25">
      <c r="A103" s="8">
        <v>1</v>
      </c>
      <c r="B103" s="26" t="s">
        <v>40</v>
      </c>
      <c r="C103" s="4" t="s">
        <v>52</v>
      </c>
      <c r="D103" s="3">
        <f>SUM(E103:P103)</f>
        <v>144</v>
      </c>
      <c r="E103" s="6">
        <v>12</v>
      </c>
      <c r="F103" s="6">
        <v>12</v>
      </c>
      <c r="G103" s="6">
        <v>12</v>
      </c>
      <c r="H103" s="6">
        <v>12</v>
      </c>
      <c r="I103" s="6">
        <v>12</v>
      </c>
      <c r="J103" s="6">
        <v>12</v>
      </c>
      <c r="K103" s="6">
        <v>12</v>
      </c>
      <c r="L103" s="6">
        <v>12</v>
      </c>
      <c r="M103" s="6">
        <v>12</v>
      </c>
      <c r="N103" s="6">
        <v>12</v>
      </c>
      <c r="O103" s="6">
        <v>12</v>
      </c>
      <c r="P103" s="6">
        <v>12</v>
      </c>
      <c r="Q103" s="12"/>
      <c r="R103" s="12"/>
    </row>
    <row r="104" spans="1:20" x14ac:dyDescent="0.25">
      <c r="A104" s="49" t="s">
        <v>54</v>
      </c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12"/>
      <c r="R104" s="12"/>
    </row>
    <row r="105" spans="1:20" ht="30" x14ac:dyDescent="0.25">
      <c r="A105" s="6">
        <v>1</v>
      </c>
      <c r="B105" s="4" t="s">
        <v>28</v>
      </c>
      <c r="C105" s="4" t="s">
        <v>52</v>
      </c>
      <c r="D105" s="3">
        <f>SUM(E105:P105)</f>
        <v>144</v>
      </c>
      <c r="E105" s="6">
        <v>12</v>
      </c>
      <c r="F105" s="6">
        <v>12</v>
      </c>
      <c r="G105" s="6">
        <v>12</v>
      </c>
      <c r="H105" s="6">
        <v>12</v>
      </c>
      <c r="I105" s="6">
        <v>12</v>
      </c>
      <c r="J105" s="6">
        <v>12</v>
      </c>
      <c r="K105" s="6">
        <v>12</v>
      </c>
      <c r="L105" s="6">
        <v>12</v>
      </c>
      <c r="M105" s="6">
        <v>12</v>
      </c>
      <c r="N105" s="6">
        <v>12</v>
      </c>
      <c r="O105" s="6">
        <v>12</v>
      </c>
      <c r="P105" s="6">
        <v>12</v>
      </c>
      <c r="Q105" s="12"/>
      <c r="R105" s="12"/>
    </row>
    <row r="106" spans="1:20" x14ac:dyDescent="0.25">
      <c r="A106" s="49" t="s">
        <v>68</v>
      </c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12"/>
      <c r="R106" s="12"/>
    </row>
    <row r="107" spans="1:20" ht="30" x14ac:dyDescent="0.25">
      <c r="A107" s="6">
        <v>1</v>
      </c>
      <c r="B107" s="4" t="s">
        <v>28</v>
      </c>
      <c r="C107" s="4" t="s">
        <v>52</v>
      </c>
      <c r="D107" s="3">
        <f>SUM(E107:P107)</f>
        <v>144</v>
      </c>
      <c r="E107" s="6">
        <v>12</v>
      </c>
      <c r="F107" s="6">
        <v>12</v>
      </c>
      <c r="G107" s="6">
        <v>12</v>
      </c>
      <c r="H107" s="6">
        <v>12</v>
      </c>
      <c r="I107" s="6">
        <v>12</v>
      </c>
      <c r="J107" s="6">
        <v>12</v>
      </c>
      <c r="K107" s="6">
        <v>12</v>
      </c>
      <c r="L107" s="6">
        <v>12</v>
      </c>
      <c r="M107" s="6">
        <v>12</v>
      </c>
      <c r="N107" s="6">
        <v>12</v>
      </c>
      <c r="O107" s="6">
        <v>12</v>
      </c>
      <c r="P107" s="6">
        <v>12</v>
      </c>
      <c r="Q107" s="12"/>
      <c r="R107" s="12"/>
    </row>
    <row r="108" spans="1:20" ht="12.75" customHeight="1" x14ac:dyDescent="0.25">
      <c r="A108" s="54" t="s">
        <v>62</v>
      </c>
      <c r="B108" s="55"/>
      <c r="C108" s="55"/>
      <c r="D108" s="55"/>
      <c r="E108" s="55">
        <f>SUM(F108:Q108)</f>
        <v>0</v>
      </c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6"/>
      <c r="R108" s="48"/>
      <c r="S108" s="46"/>
      <c r="T108" s="44"/>
    </row>
    <row r="109" spans="1:20" ht="30" x14ac:dyDescent="0.25">
      <c r="A109" s="6"/>
      <c r="B109" s="4" t="s">
        <v>28</v>
      </c>
      <c r="C109" s="4" t="s">
        <v>52</v>
      </c>
      <c r="D109" s="3">
        <f>E109+F109+G109+H109+I109+J109+K109+L109+M109+N109+O109+P109</f>
        <v>144</v>
      </c>
      <c r="E109" s="6">
        <v>12</v>
      </c>
      <c r="F109" s="6">
        <v>12</v>
      </c>
      <c r="G109" s="6">
        <v>12</v>
      </c>
      <c r="H109" s="6">
        <v>12</v>
      </c>
      <c r="I109" s="6">
        <v>12</v>
      </c>
      <c r="J109" s="6">
        <v>12</v>
      </c>
      <c r="K109" s="6">
        <v>12</v>
      </c>
      <c r="L109" s="6">
        <v>12</v>
      </c>
      <c r="M109" s="6">
        <v>12</v>
      </c>
      <c r="N109" s="6">
        <v>12</v>
      </c>
      <c r="O109" s="6">
        <v>12</v>
      </c>
      <c r="P109" s="6">
        <v>12</v>
      </c>
      <c r="Q109" s="12"/>
      <c r="R109" s="12"/>
    </row>
    <row r="110" spans="1:20" x14ac:dyDescent="0.25">
      <c r="A110" s="14"/>
      <c r="B110" s="14" t="s">
        <v>46</v>
      </c>
      <c r="C110" s="14"/>
      <c r="D110" s="17">
        <f>D15+D22+D29+D36+D43+D50+D61+D55</f>
        <v>43200</v>
      </c>
      <c r="E110" s="17">
        <f t="shared" ref="E110:P110" si="12">E15+E22+E29+E36+E43+E50+E61+E55</f>
        <v>3135</v>
      </c>
      <c r="F110" s="17">
        <f t="shared" si="12"/>
        <v>3135</v>
      </c>
      <c r="G110" s="17">
        <f t="shared" si="12"/>
        <v>3135</v>
      </c>
      <c r="H110" s="17">
        <f t="shared" si="12"/>
        <v>3135</v>
      </c>
      <c r="I110" s="17">
        <f t="shared" si="12"/>
        <v>4251</v>
      </c>
      <c r="J110" s="17">
        <f t="shared" si="12"/>
        <v>4251</v>
      </c>
      <c r="K110" s="17">
        <f t="shared" si="12"/>
        <v>4251</v>
      </c>
      <c r="L110" s="17">
        <f t="shared" si="12"/>
        <v>4251</v>
      </c>
      <c r="M110" s="17">
        <f t="shared" si="12"/>
        <v>4251</v>
      </c>
      <c r="N110" s="17">
        <f t="shared" si="12"/>
        <v>3135</v>
      </c>
      <c r="O110" s="17">
        <f t="shared" si="12"/>
        <v>3135</v>
      </c>
      <c r="P110" s="17">
        <f t="shared" si="12"/>
        <v>3135</v>
      </c>
      <c r="Q110" s="12"/>
      <c r="R110" s="12"/>
    </row>
    <row r="111" spans="1:20" x14ac:dyDescent="0.25">
      <c r="A111" s="18"/>
      <c r="B111" s="18" t="s">
        <v>47</v>
      </c>
      <c r="C111" s="18"/>
      <c r="D111" s="19">
        <f>D65+D67+D69+D71+D73+D75+D77+D79+D81+D83+D85+D87+D91+D93+D95+D99+D101+D103+D105+D107+D109</f>
        <v>3312</v>
      </c>
      <c r="E111" s="19">
        <f t="shared" ref="E111:P111" si="13">E65+E67+E69+E71+E73+E75+E77+E79+E81+E83+E85+E87+E91+E93+E95+E99+E101+E103+E105+E107+E109</f>
        <v>276</v>
      </c>
      <c r="F111" s="19">
        <f t="shared" si="13"/>
        <v>276</v>
      </c>
      <c r="G111" s="19">
        <f t="shared" si="13"/>
        <v>276</v>
      </c>
      <c r="H111" s="19">
        <f t="shared" si="13"/>
        <v>276</v>
      </c>
      <c r="I111" s="19">
        <f t="shared" si="13"/>
        <v>276</v>
      </c>
      <c r="J111" s="19">
        <f t="shared" si="13"/>
        <v>276</v>
      </c>
      <c r="K111" s="19">
        <f t="shared" si="13"/>
        <v>276</v>
      </c>
      <c r="L111" s="19">
        <f t="shared" si="13"/>
        <v>276</v>
      </c>
      <c r="M111" s="19">
        <f t="shared" si="13"/>
        <v>276</v>
      </c>
      <c r="N111" s="19">
        <f t="shared" si="13"/>
        <v>276</v>
      </c>
      <c r="O111" s="19">
        <f t="shared" si="13"/>
        <v>276</v>
      </c>
      <c r="P111" s="19">
        <f t="shared" si="13"/>
        <v>276</v>
      </c>
      <c r="Q111" s="12"/>
      <c r="R111" s="12"/>
    </row>
    <row r="112" spans="1:20" x14ac:dyDescent="0.25">
      <c r="A112" s="21"/>
      <c r="B112" s="21" t="s">
        <v>0</v>
      </c>
      <c r="C112" s="21"/>
      <c r="D112" s="22">
        <f>D110+D111</f>
        <v>46512</v>
      </c>
      <c r="E112" s="22">
        <f t="shared" ref="E112:P112" si="14">E110+E111</f>
        <v>3411</v>
      </c>
      <c r="F112" s="22">
        <f t="shared" si="14"/>
        <v>3411</v>
      </c>
      <c r="G112" s="22">
        <f t="shared" si="14"/>
        <v>3411</v>
      </c>
      <c r="H112" s="22">
        <f t="shared" si="14"/>
        <v>3411</v>
      </c>
      <c r="I112" s="22">
        <f t="shared" si="14"/>
        <v>4527</v>
      </c>
      <c r="J112" s="22">
        <f t="shared" si="14"/>
        <v>4527</v>
      </c>
      <c r="K112" s="22">
        <f t="shared" si="14"/>
        <v>4527</v>
      </c>
      <c r="L112" s="22">
        <f t="shared" si="14"/>
        <v>4527</v>
      </c>
      <c r="M112" s="22">
        <f t="shared" si="14"/>
        <v>4527</v>
      </c>
      <c r="N112" s="22">
        <f t="shared" si="14"/>
        <v>3411</v>
      </c>
      <c r="O112" s="22">
        <f t="shared" si="14"/>
        <v>3411</v>
      </c>
      <c r="P112" s="22">
        <f t="shared" si="14"/>
        <v>3411</v>
      </c>
      <c r="Q112" s="23"/>
      <c r="R112" s="24">
        <f>R111+R15+R22+R29+R36+R43+R50</f>
        <v>0</v>
      </c>
    </row>
    <row r="113" spans="1:18" x14ac:dyDescent="0.25">
      <c r="A113" s="51" t="s">
        <v>49</v>
      </c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3"/>
      <c r="R113" s="24"/>
    </row>
    <row r="114" spans="1:18" x14ac:dyDescent="0.25">
      <c r="A114" s="51" t="s">
        <v>50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3"/>
      <c r="R114" s="24"/>
    </row>
    <row r="116" spans="1:18" x14ac:dyDescent="0.25">
      <c r="A116" s="2"/>
      <c r="D116" s="2"/>
      <c r="E116" s="2"/>
      <c r="F116" s="2"/>
      <c r="G116" s="2"/>
      <c r="H116" s="2"/>
      <c r="I116" s="2"/>
      <c r="J116" s="2"/>
      <c r="K116" s="2"/>
      <c r="L116" s="50"/>
      <c r="M116" s="50"/>
      <c r="N116" s="50"/>
    </row>
    <row r="117" spans="1:18" x14ac:dyDescent="0.25">
      <c r="A117" s="2" t="s">
        <v>69</v>
      </c>
      <c r="C117" s="2"/>
      <c r="D117" s="2"/>
      <c r="E117" s="2"/>
      <c r="F117" s="2"/>
      <c r="G117" s="2"/>
      <c r="H117" s="2"/>
      <c r="I117" s="2"/>
      <c r="J117" s="2"/>
      <c r="K117" s="50"/>
      <c r="L117" s="50"/>
      <c r="M117" s="50"/>
      <c r="N117" s="13"/>
    </row>
    <row r="118" spans="1:18" s="1" customFormat="1" x14ac:dyDescent="0.25">
      <c r="A118" s="2"/>
      <c r="B118"/>
      <c r="C118"/>
      <c r="D118" s="2"/>
      <c r="E118" s="2"/>
      <c r="F118" s="2"/>
      <c r="G118" s="2"/>
      <c r="H118" s="2"/>
      <c r="I118" s="2"/>
      <c r="J118" s="2"/>
      <c r="K118" s="2"/>
      <c r="L118" s="50"/>
      <c r="M118" s="50"/>
      <c r="N118" s="50"/>
    </row>
    <row r="119" spans="1:18" x14ac:dyDescent="0.25">
      <c r="A119" s="1"/>
      <c r="D119" s="2"/>
      <c r="E119" s="2"/>
      <c r="F119" s="2"/>
      <c r="G119" s="2"/>
      <c r="H119" s="2"/>
      <c r="I119" s="2"/>
      <c r="J119" s="2"/>
      <c r="K119" s="2"/>
      <c r="L119" s="50"/>
      <c r="M119" s="50"/>
      <c r="N119" s="50"/>
    </row>
    <row r="120" spans="1:18" s="2" customFormat="1" ht="12.75" x14ac:dyDescent="0.2">
      <c r="A120" s="1"/>
    </row>
    <row r="121" spans="1:18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8" x14ac:dyDescent="0.25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8" x14ac:dyDescent="0.25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</sheetData>
  <mergeCells count="40">
    <mergeCell ref="A2:C2"/>
    <mergeCell ref="A3:C3"/>
    <mergeCell ref="A4:B4"/>
    <mergeCell ref="A8:D8"/>
    <mergeCell ref="A70:P70"/>
    <mergeCell ref="A9:P9"/>
    <mergeCell ref="A16:P16"/>
    <mergeCell ref="A23:P23"/>
    <mergeCell ref="A30:P30"/>
    <mergeCell ref="A37:P37"/>
    <mergeCell ref="A72:P72"/>
    <mergeCell ref="A74:P74"/>
    <mergeCell ref="A76:P76"/>
    <mergeCell ref="A78:P78"/>
    <mergeCell ref="A44:P44"/>
    <mergeCell ref="A62:P62"/>
    <mergeCell ref="A64:P64"/>
    <mergeCell ref="A66:P66"/>
    <mergeCell ref="A68:P68"/>
    <mergeCell ref="A56:P56"/>
    <mergeCell ref="A51:P51"/>
    <mergeCell ref="A80:P80"/>
    <mergeCell ref="A82:P82"/>
    <mergeCell ref="A84:P84"/>
    <mergeCell ref="A86:P86"/>
    <mergeCell ref="A88:P88"/>
    <mergeCell ref="A92:P92"/>
    <mergeCell ref="A94:P94"/>
    <mergeCell ref="A96:P96"/>
    <mergeCell ref="L116:N116"/>
    <mergeCell ref="L119:N119"/>
    <mergeCell ref="A100:P100"/>
    <mergeCell ref="A102:P102"/>
    <mergeCell ref="A114:Q114"/>
    <mergeCell ref="A113:Q113"/>
    <mergeCell ref="L118:N118"/>
    <mergeCell ref="A104:P104"/>
    <mergeCell ref="A106:P106"/>
    <mergeCell ref="A108:Q108"/>
    <mergeCell ref="K117:M117"/>
  </mergeCells>
  <pageMargins left="0.31496062992125984" right="0.31496062992125984" top="0.74803149606299213" bottom="0.74803149606299213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Конвент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2015-07-27T12:00:58Z</dcterms:modified>
</cp:coreProperties>
</file>