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3250" windowHeight="12015"/>
  </bookViews>
  <sheets>
    <sheet name="ЛОТ № 1" sheetId="6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G58" i="6" l="1"/>
  <c r="AF58" i="6"/>
  <c r="AE58" i="6"/>
  <c r="AD58" i="6"/>
  <c r="AC58" i="6"/>
  <c r="AB58" i="6"/>
  <c r="AA58" i="6"/>
  <c r="Z58" i="6"/>
  <c r="Y58" i="6"/>
  <c r="X58" i="6"/>
  <c r="W58" i="6"/>
  <c r="V58" i="6"/>
  <c r="U58" i="6"/>
  <c r="T58" i="6"/>
  <c r="S58" i="6"/>
  <c r="R58" i="6"/>
  <c r="Q58" i="6"/>
  <c r="P58" i="6"/>
  <c r="O58" i="6"/>
  <c r="N58" i="6"/>
  <c r="M58" i="6"/>
  <c r="L58" i="6"/>
  <c r="AG33" i="6"/>
  <c r="AF33" i="6"/>
  <c r="AE33" i="6"/>
  <c r="AE59" i="6" s="1"/>
  <c r="AD33" i="6"/>
  <c r="AC33" i="6"/>
  <c r="AB33" i="6"/>
  <c r="AA33" i="6"/>
  <c r="AA59" i="6" s="1"/>
  <c r="Z33" i="6"/>
  <c r="Y33" i="6"/>
  <c r="X33" i="6"/>
  <c r="W33" i="6"/>
  <c r="W59" i="6" s="1"/>
  <c r="V33" i="6"/>
  <c r="U33" i="6"/>
  <c r="T33" i="6"/>
  <c r="S33" i="6"/>
  <c r="S59" i="6" s="1"/>
  <c r="R33" i="6"/>
  <c r="Q33" i="6"/>
  <c r="P33" i="6"/>
  <c r="O33" i="6"/>
  <c r="O59" i="6" s="1"/>
  <c r="N33" i="6"/>
  <c r="M33" i="6"/>
  <c r="L33" i="6"/>
  <c r="AI58" i="6"/>
  <c r="AI33" i="6"/>
  <c r="L59" i="6" l="1"/>
  <c r="AB59" i="6"/>
  <c r="P59" i="6"/>
  <c r="T59" i="6"/>
  <c r="X59" i="6"/>
  <c r="AF59" i="6"/>
  <c r="AI59" i="6"/>
  <c r="M59" i="6"/>
  <c r="Q59" i="6"/>
  <c r="U59" i="6"/>
  <c r="Y59" i="6"/>
  <c r="AC59" i="6"/>
  <c r="AG59" i="6"/>
  <c r="N59" i="6"/>
  <c r="R59" i="6"/>
  <c r="V59" i="6"/>
  <c r="Z59" i="6"/>
  <c r="AD59" i="6"/>
  <c r="E20" i="6" l="1"/>
  <c r="E17" i="6"/>
  <c r="E16" i="6"/>
  <c r="E15" i="6"/>
  <c r="E13" i="6"/>
  <c r="E12" i="6"/>
  <c r="F58" i="6"/>
  <c r="E58" i="6"/>
  <c r="AH58" i="6"/>
  <c r="F33" i="6"/>
  <c r="AH33" i="6"/>
  <c r="F59" i="6" l="1"/>
  <c r="E33" i="6"/>
  <c r="E59" i="6" s="1"/>
  <c r="AH59" i="6"/>
</calcChain>
</file>

<file path=xl/sharedStrings.xml><?xml version="1.0" encoding="utf-8"?>
<sst xmlns="http://schemas.openxmlformats.org/spreadsheetml/2006/main" count="105" uniqueCount="41">
  <si>
    <t>№№ пп</t>
  </si>
  <si>
    <t>Количество</t>
  </si>
  <si>
    <t>Сосуды, работающие под давлением</t>
  </si>
  <si>
    <t>Резервуар вертикальный стальной</t>
  </si>
  <si>
    <t>ИТОГО по АНГДУ</t>
  </si>
  <si>
    <t>Ватинское НГДУ</t>
  </si>
  <si>
    <t>ИТОГО по ВНГДУ</t>
  </si>
  <si>
    <t>Наименование объекта подготовки, перекачки нефти и газа</t>
  </si>
  <si>
    <t>ПЛК,  L (м)</t>
  </si>
  <si>
    <t>ПЛК, Ду (мм)</t>
  </si>
  <si>
    <t>ПЛК</t>
  </si>
  <si>
    <t xml:space="preserve">Канализационные колодцы </t>
  </si>
  <si>
    <t>СРД, РВС, другие объекты подготовки, перекачки нефти и газа, м3</t>
  </si>
  <si>
    <t>СРД, РВС,  других объектов подготовки, перекачки нефти и газа,                                   шт.</t>
  </si>
  <si>
    <t>Дренажная система</t>
  </si>
  <si>
    <t>Всего по ОАО "СН-МНГ"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</si>
  <si>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</si>
  <si>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</si>
  <si>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</si>
  <si>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</si>
  <si>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</si>
  <si>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</si>
  <si>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</si>
  <si>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</si>
  <si>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</si>
  <si>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</si>
  <si>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</si>
  <si>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</si>
  <si>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На выполнение комплекса работ по зачистке  СРД, РВС, ПЛК  и других объектов подготовки, перекачки  нефти и газа Ватинского НГДУ </t>
  </si>
  <si>
    <t>Цена (без НДС), руб.</t>
  </si>
  <si>
    <t>за единицу СРД, РВС, других объектов подготовки, перекачки  нефти и газа</t>
  </si>
  <si>
    <t>за 1 м трубопровода</t>
  </si>
  <si>
    <t>Итого стоимость, руб. (без НДС)</t>
  </si>
  <si>
    <t>НДС, руб.</t>
  </si>
  <si>
    <t>Итого стоимость,  руб. (с НДС)</t>
  </si>
  <si>
    <t>Кол-во</t>
  </si>
  <si>
    <t>Сумма</t>
  </si>
  <si>
    <t>В том числе по месяцам (2015г.)</t>
  </si>
  <si>
    <t>Лот №1</t>
  </si>
  <si>
    <t>Руководитель ______________________________ФИО</t>
  </si>
  <si>
    <t>ФОРМА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</si>
</sst>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"/>
      <family val="2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4" fillId="0" borderId="0" xfId="0" applyFont="1" applyAlignment="1">
      <alignment vertical="top"/>
    </xf>
    <xf numFmtId="0" fontId="4" fillId="0" borderId="5" xfId="0" applyFont="1" applyFill="1" applyBorder="1" applyAlignment="1">
      <alignment horizontal="justify" vertical="top"/>
    </xf>
    <xf numFmtId="0" fontId="4" fillId="0" borderId="8" xfId="0" applyFont="1" applyFill="1" applyBorder="1" applyAlignment="1">
      <alignment horizontal="justify" vertical="top"/>
    </xf>
    <xf numFmtId="0" fontId="4" fillId="0" borderId="6" xfId="0" applyFont="1" applyBorder="1" applyAlignment="1">
      <alignment horizontal="justify" vertical="top"/>
    </xf>
    <xf numFmtId="0" fontId="7" fillId="0" borderId="1" xfId="2" applyFont="1" applyFill="1" applyBorder="1" applyAlignment="1">
      <alignment horizontal="center" vertical="center" textRotation="90"/>
    </xf>
    <xf numFmtId="2" fontId="7" fillId="0" borderId="1" xfId="2" applyNumberFormat="1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center" vertical="top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justify" vertical="top"/>
    </xf>
    <xf numFmtId="0" fontId="4" fillId="0" borderId="8" xfId="0" applyFont="1" applyBorder="1" applyAlignment="1">
      <alignment horizontal="justify" vertical="top"/>
    </xf>
    <xf numFmtId="0" fontId="4" fillId="0" borderId="6" xfId="0" applyFont="1" applyBorder="1" applyAlignment="1">
      <alignment horizontal="justify" vertical="top"/>
    </xf>
    <xf numFmtId="0" fontId="5" fillId="0" borderId="6" xfId="0" applyFont="1" applyBorder="1" applyAlignment="1">
      <alignment horizontal="justify" vertical="top"/>
    </xf>
    <xf numFmtId="0" fontId="4" fillId="0" borderId="9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7" fillId="0" borderId="1" xfId="2" applyFont="1" applyFill="1" applyBorder="1" applyAlignment="1">
      <alignment horizontal="center" vertical="center"/>
    </xf>
    <xf numFmtId="4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4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 2" xfId="2"/>
    <cellStyle name="Обычный_Книга1" xfId="1"/>
  </cellStyles>
  <dxfs count="22"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88;&#1072;&#1092;&#1080;&#1082;%20&#1082;%20&#1076;&#1086;&#1075;&#1086;&#1074;&#1086;&#1088;&#1091;%20&#1085;&#1072;%202015%20&#1075;&#1086;&#1076;%20&#1076;&#1083;&#1103;%20&#1082;&#1086;&#1088;&#1088;&#1077;&#1082;&#1090;%20&#1079;&#1072;&#1103;&#1074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 Вата Тайлаки Узун Ариг"/>
      <sheetName val="Л № 2 СПок Орех Лок Чист Кет НП"/>
      <sheetName val="ЛОТ № 3 ПЛК"/>
      <sheetName val="ЛОТ№4Ачим Асом Мег Мых ГЦ"/>
      <sheetName val="Приложение 2"/>
    </sheetNames>
    <sheetDataSet>
      <sheetData sheetId="0">
        <row r="63">
          <cell r="G63">
            <v>13</v>
          </cell>
        </row>
        <row r="65">
          <cell r="G65">
            <v>11</v>
          </cell>
        </row>
        <row r="67">
          <cell r="G67">
            <v>8</v>
          </cell>
        </row>
        <row r="71">
          <cell r="G71">
            <v>3</v>
          </cell>
        </row>
        <row r="75">
          <cell r="G75">
            <v>1</v>
          </cell>
        </row>
      </sheetData>
      <sheetData sheetId="1">
        <row r="63">
          <cell r="H63">
            <v>12</v>
          </cell>
        </row>
      </sheetData>
      <sheetData sheetId="2">
        <row r="14">
          <cell r="K14">
            <v>410</v>
          </cell>
        </row>
      </sheetData>
      <sheetData sheetId="3">
        <row r="92">
          <cell r="H92">
            <v>15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65"/>
  <sheetViews>
    <sheetView tabSelected="1" workbookViewId="0">
      <pane xSplit="3" ySplit="9" topLeftCell="D10" activePane="bottomRight" state="frozen"/>
      <selection pane="topRight" activeCell="D1" sqref="D1"/>
      <selection pane="bottomLeft" activeCell="A6" sqref="A6"/>
      <selection pane="bottomRight" activeCell="AE8" sqref="AE8"/>
    </sheetView>
  </sheetViews>
  <sheetFormatPr defaultColWidth="9.140625" defaultRowHeight="12.75" x14ac:dyDescent="0.25"/>
  <cols>
    <col min="1" max="1" width="7.42578125" style="1" customWidth="1"/>
    <col min="2" max="2" width="27.7109375" style="1" customWidth="1"/>
    <col min="3" max="3" width="15.85546875" style="1" customWidth="1"/>
    <col min="4" max="4" width="7.85546875" style="1" customWidth="1"/>
    <col min="5" max="5" width="15.140625" style="1" customWidth="1"/>
    <col min="6" max="6" width="6.85546875" style="1" customWidth="1"/>
    <col min="7" max="7" width="16.28515625" style="1" customWidth="1"/>
    <col min="8" max="8" width="10.7109375" style="1" customWidth="1"/>
    <col min="9" max="9" width="15.42578125" style="1" customWidth="1"/>
    <col min="10" max="10" width="8.28515625" style="1" customWidth="1"/>
    <col min="11" max="11" width="15.140625" style="1" customWidth="1"/>
    <col min="12" max="15" width="5.5703125" style="1" customWidth="1"/>
    <col min="16" max="17" width="3.28515625" style="1" bestFit="1" customWidth="1"/>
    <col min="18" max="21" width="4" style="1" customWidth="1"/>
    <col min="22" max="23" width="4.5703125" style="1" customWidth="1"/>
    <col min="24" max="25" width="4.28515625" style="1" customWidth="1"/>
    <col min="26" max="27" width="5.28515625" style="1" customWidth="1"/>
    <col min="28" max="29" width="5.5703125" style="1" customWidth="1"/>
    <col min="30" max="31" width="4.5703125" style="1" customWidth="1"/>
    <col min="32" max="33" width="3.85546875" style="1" customWidth="1"/>
    <col min="34" max="34" width="6.7109375" style="1" customWidth="1"/>
    <col min="35" max="35" width="4.85546875" style="1" customWidth="1"/>
    <col min="36" max="16384" width="9.140625" style="1"/>
  </cols>
  <sheetData>
    <row r="2" spans="1:35" ht="15.75" x14ac:dyDescent="0.25">
      <c r="AE2" s="21" t="s">
        <v>40</v>
      </c>
      <c r="AF2" s="21"/>
      <c r="AG2" s="21"/>
      <c r="AH2" s="21"/>
      <c r="AI2" s="21"/>
    </row>
    <row r="4" spans="1:35" ht="29.25" customHeight="1" x14ac:dyDescent="0.25">
      <c r="A4" s="22" t="s">
        <v>38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1:35" ht="45" customHeight="1" x14ac:dyDescent="0.25">
      <c r="A5" s="25" t="s">
        <v>28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</row>
    <row r="6" spans="1:35" ht="31.5" customHeight="1" x14ac:dyDescent="0.25">
      <c r="A6" s="27" t="s">
        <v>0</v>
      </c>
      <c r="B6" s="27" t="s">
        <v>7</v>
      </c>
      <c r="C6" s="27" t="s">
        <v>12</v>
      </c>
      <c r="D6" s="27" t="s">
        <v>9</v>
      </c>
      <c r="E6" s="31" t="s">
        <v>1</v>
      </c>
      <c r="F6" s="35"/>
      <c r="G6" s="31" t="s">
        <v>29</v>
      </c>
      <c r="H6" s="32"/>
      <c r="I6" s="27" t="s">
        <v>32</v>
      </c>
      <c r="J6" s="27" t="s">
        <v>33</v>
      </c>
      <c r="K6" s="27" t="s">
        <v>34</v>
      </c>
      <c r="L6" s="36" t="s">
        <v>37</v>
      </c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</row>
    <row r="7" spans="1:35" ht="16.5" customHeight="1" x14ac:dyDescent="0.25">
      <c r="A7" s="28"/>
      <c r="B7" s="28"/>
      <c r="C7" s="28"/>
      <c r="D7" s="28"/>
      <c r="E7" s="33"/>
      <c r="F7" s="34"/>
      <c r="G7" s="33"/>
      <c r="H7" s="34"/>
      <c r="I7" s="28"/>
      <c r="J7" s="28"/>
      <c r="K7" s="28"/>
      <c r="L7" s="37" t="s">
        <v>16</v>
      </c>
      <c r="M7" s="38"/>
      <c r="N7" s="37" t="s">
        <v>17</v>
      </c>
      <c r="O7" s="38"/>
      <c r="P7" s="37" t="s">
        <v>18</v>
      </c>
      <c r="Q7" s="38"/>
      <c r="R7" s="37" t="s">
        <v>19</v>
      </c>
      <c r="S7" s="38"/>
      <c r="T7" s="37" t="s">
        <v>20</v>
      </c>
      <c r="U7" s="38"/>
      <c r="V7" s="37" t="s">
        <v>21</v>
      </c>
      <c r="W7" s="38"/>
      <c r="X7" s="37" t="s">
        <v>22</v>
      </c>
      <c r="Y7" s="38"/>
      <c r="Z7" s="37" t="s">
        <v>23</v>
      </c>
      <c r="AA7" s="38"/>
      <c r="AB7" s="37" t="s">
        <v>24</v>
      </c>
      <c r="AC7" s="38"/>
      <c r="AD7" s="37" t="s">
        <v>25</v>
      </c>
      <c r="AE7" s="38"/>
      <c r="AF7" s="37" t="s">
        <v>26</v>
      </c>
      <c r="AG7" s="38"/>
      <c r="AH7" s="37" t="s">
        <v>27</v>
      </c>
      <c r="AI7" s="38"/>
    </row>
    <row r="8" spans="1:35" ht="96" customHeight="1" x14ac:dyDescent="0.25">
      <c r="A8" s="29"/>
      <c r="B8" s="29"/>
      <c r="C8" s="29"/>
      <c r="D8" s="29"/>
      <c r="E8" s="2" t="s">
        <v>13</v>
      </c>
      <c r="F8" s="2" t="s">
        <v>8</v>
      </c>
      <c r="G8" s="3" t="s">
        <v>30</v>
      </c>
      <c r="H8" s="4" t="s">
        <v>31</v>
      </c>
      <c r="I8" s="30"/>
      <c r="J8" s="30"/>
      <c r="K8" s="30"/>
      <c r="L8" s="5" t="s">
        <v>35</v>
      </c>
      <c r="M8" s="6" t="s">
        <v>36</v>
      </c>
      <c r="N8" s="5" t="s">
        <v>35</v>
      </c>
      <c r="O8" s="6" t="s">
        <v>36</v>
      </c>
      <c r="P8" s="5" t="s">
        <v>35</v>
      </c>
      <c r="Q8" s="6" t="s">
        <v>36</v>
      </c>
      <c r="R8" s="5" t="s">
        <v>35</v>
      </c>
      <c r="S8" s="6" t="s">
        <v>36</v>
      </c>
      <c r="T8" s="5" t="s">
        <v>35</v>
      </c>
      <c r="U8" s="6" t="s">
        <v>36</v>
      </c>
      <c r="V8" s="5" t="s">
        <v>35</v>
      </c>
      <c r="W8" s="6" t="s">
        <v>36</v>
      </c>
      <c r="X8" s="5" t="s">
        <v>35</v>
      </c>
      <c r="Y8" s="6" t="s">
        <v>36</v>
      </c>
      <c r="Z8" s="5" t="s">
        <v>35</v>
      </c>
      <c r="AA8" s="6" t="s">
        <v>36</v>
      </c>
      <c r="AB8" s="5" t="s">
        <v>35</v>
      </c>
      <c r="AC8" s="6" t="s">
        <v>36</v>
      </c>
      <c r="AD8" s="5" t="s">
        <v>35</v>
      </c>
      <c r="AE8" s="6" t="s">
        <v>36</v>
      </c>
      <c r="AF8" s="5" t="s">
        <v>35</v>
      </c>
      <c r="AG8" s="6" t="s">
        <v>36</v>
      </c>
      <c r="AH8" s="5" t="s">
        <v>35</v>
      </c>
      <c r="AI8" s="6" t="s">
        <v>36</v>
      </c>
    </row>
    <row r="9" spans="1:35" s="8" customFormat="1" x14ac:dyDescent="0.25">
      <c r="A9" s="7" t="s">
        <v>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</row>
    <row r="10" spans="1:35" ht="26.45" hidden="1" x14ac:dyDescent="0.3">
      <c r="A10" s="9"/>
      <c r="B10" s="10" t="s">
        <v>2</v>
      </c>
      <c r="C10" s="11">
        <v>25</v>
      </c>
      <c r="D10" s="11"/>
      <c r="E10" s="11"/>
      <c r="F10" s="11"/>
      <c r="G10" s="11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s="19" customFormat="1" ht="25.5" x14ac:dyDescent="0.25">
      <c r="A11" s="16"/>
      <c r="B11" s="17" t="s">
        <v>2</v>
      </c>
      <c r="C11" s="18">
        <v>56</v>
      </c>
      <c r="D11" s="18"/>
      <c r="E11" s="18">
        <v>1</v>
      </c>
      <c r="F11" s="18"/>
      <c r="G11" s="18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8">
        <v>1</v>
      </c>
      <c r="Y11" s="18"/>
      <c r="Z11" s="16"/>
      <c r="AA11" s="16"/>
      <c r="AB11" s="16"/>
      <c r="AC11" s="16"/>
      <c r="AD11" s="16"/>
      <c r="AE11" s="16"/>
      <c r="AF11" s="16"/>
      <c r="AG11" s="16"/>
      <c r="AH11" s="16"/>
      <c r="AI11" s="16"/>
    </row>
    <row r="12" spans="1:35" s="19" customFormat="1" ht="25.5" x14ac:dyDescent="0.25">
      <c r="A12" s="16"/>
      <c r="B12" s="17" t="s">
        <v>2</v>
      </c>
      <c r="C12" s="18">
        <v>50</v>
      </c>
      <c r="D12" s="18"/>
      <c r="E12" s="18">
        <f>'[1]ЛОТ Вата Тайлаки Узун Ариг'!$G$63</f>
        <v>13</v>
      </c>
      <c r="F12" s="18"/>
      <c r="G12" s="18"/>
      <c r="H12" s="16"/>
      <c r="I12" s="16"/>
      <c r="J12" s="16"/>
      <c r="K12" s="16"/>
      <c r="L12" s="16"/>
      <c r="M12" s="16"/>
      <c r="N12" s="16"/>
      <c r="O12" s="16"/>
      <c r="P12" s="16">
        <v>1</v>
      </c>
      <c r="Q12" s="16"/>
      <c r="R12" s="16">
        <v>1</v>
      </c>
      <c r="S12" s="16"/>
      <c r="T12" s="16">
        <v>2</v>
      </c>
      <c r="U12" s="16"/>
      <c r="V12" s="16"/>
      <c r="W12" s="16"/>
      <c r="X12" s="16">
        <v>2</v>
      </c>
      <c r="Y12" s="16"/>
      <c r="Z12" s="16">
        <v>2</v>
      </c>
      <c r="AA12" s="16"/>
      <c r="AB12" s="16">
        <v>2</v>
      </c>
      <c r="AC12" s="16"/>
      <c r="AD12" s="16">
        <v>2</v>
      </c>
      <c r="AE12" s="16"/>
      <c r="AF12" s="16">
        <v>1</v>
      </c>
      <c r="AG12" s="16"/>
      <c r="AH12" s="16"/>
      <c r="AI12" s="16"/>
    </row>
    <row r="13" spans="1:35" s="19" customFormat="1" ht="25.5" x14ac:dyDescent="0.25">
      <c r="A13" s="16"/>
      <c r="B13" s="17" t="s">
        <v>2</v>
      </c>
      <c r="C13" s="18">
        <v>80</v>
      </c>
      <c r="D13" s="18"/>
      <c r="E13" s="18">
        <f>'[1]ЛОТ Вата Тайлаки Узун Ариг'!$G$75</f>
        <v>1</v>
      </c>
      <c r="F13" s="18"/>
      <c r="G13" s="18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>
        <v>1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</row>
    <row r="14" spans="1:35" s="19" customFormat="1" ht="26.45" hidden="1" x14ac:dyDescent="0.3">
      <c r="A14" s="16"/>
      <c r="B14" s="17" t="s">
        <v>2</v>
      </c>
      <c r="C14" s="18">
        <v>91.8</v>
      </c>
      <c r="D14" s="18"/>
      <c r="E14" s="18"/>
      <c r="F14" s="18"/>
      <c r="G14" s="18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</row>
    <row r="15" spans="1:35" s="19" customFormat="1" ht="25.5" x14ac:dyDescent="0.25">
      <c r="A15" s="16"/>
      <c r="B15" s="17" t="s">
        <v>2</v>
      </c>
      <c r="C15" s="18">
        <v>100</v>
      </c>
      <c r="D15" s="18"/>
      <c r="E15" s="18">
        <f>'[1]ЛОТ Вата Тайлаки Узун Ариг'!$G$65</f>
        <v>11</v>
      </c>
      <c r="F15" s="18"/>
      <c r="G15" s="18"/>
      <c r="H15" s="16"/>
      <c r="I15" s="16"/>
      <c r="J15" s="16"/>
      <c r="K15" s="16"/>
      <c r="L15" s="16"/>
      <c r="M15" s="16"/>
      <c r="N15" s="16"/>
      <c r="O15" s="16"/>
      <c r="P15" s="16">
        <v>1</v>
      </c>
      <c r="Q15" s="16"/>
      <c r="R15" s="16">
        <v>1</v>
      </c>
      <c r="S15" s="16"/>
      <c r="T15" s="16">
        <v>4</v>
      </c>
      <c r="U15" s="16"/>
      <c r="V15" s="16">
        <v>1</v>
      </c>
      <c r="W15" s="16"/>
      <c r="X15" s="16">
        <v>2</v>
      </c>
      <c r="Y15" s="16"/>
      <c r="Z15" s="16"/>
      <c r="AA15" s="16"/>
      <c r="AB15" s="16">
        <v>1</v>
      </c>
      <c r="AC15" s="16"/>
      <c r="AD15" s="16"/>
      <c r="AE15" s="16"/>
      <c r="AF15" s="16">
        <v>1</v>
      </c>
      <c r="AG15" s="16"/>
      <c r="AH15" s="16"/>
      <c r="AI15" s="16"/>
    </row>
    <row r="16" spans="1:35" s="19" customFormat="1" ht="25.5" x14ac:dyDescent="0.25">
      <c r="A16" s="16"/>
      <c r="B16" s="17" t="s">
        <v>2</v>
      </c>
      <c r="C16" s="18">
        <v>200</v>
      </c>
      <c r="D16" s="18"/>
      <c r="E16" s="18">
        <f>'[1]ЛОТ Вата Тайлаки Узун Ариг'!$G$67</f>
        <v>8</v>
      </c>
      <c r="F16" s="18"/>
      <c r="G16" s="18"/>
      <c r="H16" s="16"/>
      <c r="I16" s="16"/>
      <c r="J16" s="16"/>
      <c r="K16" s="16"/>
      <c r="L16" s="16"/>
      <c r="M16" s="16"/>
      <c r="N16" s="16"/>
      <c r="O16" s="16"/>
      <c r="P16" s="16">
        <v>1</v>
      </c>
      <c r="Q16" s="16"/>
      <c r="R16" s="16">
        <v>1</v>
      </c>
      <c r="S16" s="16"/>
      <c r="T16" s="16">
        <v>1</v>
      </c>
      <c r="U16" s="16"/>
      <c r="V16" s="16"/>
      <c r="W16" s="16"/>
      <c r="X16" s="16">
        <v>1</v>
      </c>
      <c r="Y16" s="16"/>
      <c r="Z16" s="16">
        <v>2</v>
      </c>
      <c r="AA16" s="16"/>
      <c r="AB16" s="16">
        <v>1</v>
      </c>
      <c r="AC16" s="16"/>
      <c r="AD16" s="16">
        <v>1</v>
      </c>
      <c r="AE16" s="16"/>
      <c r="AF16" s="16"/>
      <c r="AG16" s="16"/>
      <c r="AH16" s="16"/>
      <c r="AI16" s="16"/>
    </row>
    <row r="17" spans="1:35" s="19" customFormat="1" ht="29.25" customHeight="1" x14ac:dyDescent="0.25">
      <c r="A17" s="16"/>
      <c r="B17" s="17" t="s">
        <v>3</v>
      </c>
      <c r="C17" s="18">
        <v>1000</v>
      </c>
      <c r="D17" s="18"/>
      <c r="E17" s="18">
        <f>'[1]ЛОТ Вата Тайлаки Узун Ариг'!$G$68</f>
        <v>0</v>
      </c>
      <c r="F17" s="18"/>
      <c r="G17" s="18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s="19" customFormat="1" ht="25.5" x14ac:dyDescent="0.25">
      <c r="A18" s="16"/>
      <c r="B18" s="17" t="s">
        <v>3</v>
      </c>
      <c r="C18" s="18">
        <v>2000</v>
      </c>
      <c r="D18" s="18"/>
      <c r="E18" s="18">
        <v>1</v>
      </c>
      <c r="F18" s="18"/>
      <c r="G18" s="18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>
        <v>1</v>
      </c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</row>
    <row r="19" spans="1:35" s="19" customFormat="1" ht="26.45" hidden="1" x14ac:dyDescent="0.3">
      <c r="A19" s="16"/>
      <c r="B19" s="17" t="s">
        <v>3</v>
      </c>
      <c r="C19" s="18">
        <v>3000</v>
      </c>
      <c r="D19" s="18"/>
      <c r="E19" s="18"/>
      <c r="F19" s="18"/>
      <c r="G19" s="18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</row>
    <row r="20" spans="1:35" s="19" customFormat="1" ht="25.5" x14ac:dyDescent="0.25">
      <c r="A20" s="16"/>
      <c r="B20" s="17" t="s">
        <v>3</v>
      </c>
      <c r="C20" s="18">
        <v>5000</v>
      </c>
      <c r="D20" s="18"/>
      <c r="E20" s="18">
        <f>'[1]ЛОТ Вата Тайлаки Узун Ариг'!$G$71</f>
        <v>3</v>
      </c>
      <c r="F20" s="18"/>
      <c r="G20" s="18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>
        <v>1</v>
      </c>
      <c r="U20" s="16"/>
      <c r="V20" s="16"/>
      <c r="W20" s="16"/>
      <c r="X20" s="16">
        <v>1</v>
      </c>
      <c r="Y20" s="16"/>
      <c r="Z20" s="16">
        <v>1</v>
      </c>
      <c r="AA20" s="16"/>
      <c r="AB20" s="16"/>
      <c r="AC20" s="16"/>
      <c r="AD20" s="16"/>
      <c r="AE20" s="16"/>
      <c r="AF20" s="16"/>
      <c r="AG20" s="16"/>
      <c r="AH20" s="16"/>
      <c r="AI20" s="16"/>
    </row>
    <row r="21" spans="1:35" s="19" customFormat="1" ht="25.5" x14ac:dyDescent="0.25">
      <c r="A21" s="16"/>
      <c r="B21" s="17" t="s">
        <v>3</v>
      </c>
      <c r="C21" s="18">
        <v>10000</v>
      </c>
      <c r="D21" s="18"/>
      <c r="E21" s="18">
        <v>2</v>
      </c>
      <c r="F21" s="18"/>
      <c r="G21" s="18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>
        <v>1</v>
      </c>
      <c r="U21" s="16"/>
      <c r="V21" s="16"/>
      <c r="W21" s="16"/>
      <c r="X21" s="16"/>
      <c r="Y21" s="16"/>
      <c r="Z21" s="16">
        <v>1</v>
      </c>
      <c r="AA21" s="16"/>
      <c r="AB21" s="16"/>
      <c r="AC21" s="16"/>
      <c r="AD21" s="16"/>
      <c r="AE21" s="16"/>
      <c r="AF21" s="16"/>
      <c r="AG21" s="16"/>
      <c r="AH21" s="16"/>
      <c r="AI21" s="16"/>
    </row>
    <row r="22" spans="1:35" ht="13.15" hidden="1" x14ac:dyDescent="0.3">
      <c r="A22" s="9"/>
      <c r="B22" s="10" t="s">
        <v>11</v>
      </c>
      <c r="C22" s="11">
        <v>1</v>
      </c>
      <c r="D22" s="11"/>
      <c r="E22" s="11"/>
      <c r="F22" s="11"/>
      <c r="G22" s="11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13.15" hidden="1" x14ac:dyDescent="0.3">
      <c r="A23" s="9"/>
      <c r="B23" s="9" t="s">
        <v>14</v>
      </c>
      <c r="C23" s="11">
        <v>0.5</v>
      </c>
      <c r="D23" s="11"/>
      <c r="E23" s="11"/>
      <c r="F23" s="11"/>
      <c r="G23" s="11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13.15" hidden="1" x14ac:dyDescent="0.3">
      <c r="A24" s="9"/>
      <c r="B24" s="9" t="s">
        <v>14</v>
      </c>
      <c r="C24" s="11">
        <v>4</v>
      </c>
      <c r="D24" s="11"/>
      <c r="E24" s="11"/>
      <c r="F24" s="11"/>
      <c r="G24" s="11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13.15" hidden="1" x14ac:dyDescent="0.3">
      <c r="A25" s="9"/>
      <c r="B25" s="9" t="s">
        <v>14</v>
      </c>
      <c r="C25" s="11">
        <v>6.3</v>
      </c>
      <c r="D25" s="11"/>
      <c r="E25" s="11"/>
      <c r="F25" s="11"/>
      <c r="G25" s="11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13.15" hidden="1" x14ac:dyDescent="0.3">
      <c r="A26" s="9"/>
      <c r="B26" s="9" t="s">
        <v>14</v>
      </c>
      <c r="C26" s="11">
        <v>10</v>
      </c>
      <c r="D26" s="11"/>
      <c r="E26" s="11"/>
      <c r="F26" s="11"/>
      <c r="G26" s="11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13.15" hidden="1" x14ac:dyDescent="0.3">
      <c r="A27" s="9"/>
      <c r="B27" s="9" t="s">
        <v>14</v>
      </c>
      <c r="C27" s="11">
        <v>12.5</v>
      </c>
      <c r="D27" s="11"/>
      <c r="E27" s="11"/>
      <c r="F27" s="11"/>
      <c r="G27" s="11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13.15" hidden="1" x14ac:dyDescent="0.3">
      <c r="A28" s="9"/>
      <c r="B28" s="9" t="s">
        <v>14</v>
      </c>
      <c r="C28" s="11">
        <v>16</v>
      </c>
      <c r="D28" s="11"/>
      <c r="E28" s="11"/>
      <c r="F28" s="11"/>
      <c r="G28" s="11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13.15" hidden="1" x14ac:dyDescent="0.3">
      <c r="A29" s="9"/>
      <c r="B29" s="9" t="s">
        <v>14</v>
      </c>
      <c r="C29" s="11">
        <v>32</v>
      </c>
      <c r="D29" s="11"/>
      <c r="E29" s="11"/>
      <c r="F29" s="11"/>
      <c r="G29" s="11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13.15" hidden="1" x14ac:dyDescent="0.3">
      <c r="A30" s="9"/>
      <c r="B30" s="9" t="s">
        <v>14</v>
      </c>
      <c r="C30" s="11">
        <v>40</v>
      </c>
      <c r="D30" s="11"/>
      <c r="E30" s="11"/>
      <c r="F30" s="11"/>
      <c r="G30" s="11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13.15" hidden="1" x14ac:dyDescent="0.3">
      <c r="A31" s="9"/>
      <c r="B31" s="9" t="s">
        <v>14</v>
      </c>
      <c r="C31" s="11">
        <v>63</v>
      </c>
      <c r="D31" s="11"/>
      <c r="E31" s="11"/>
      <c r="F31" s="11"/>
      <c r="G31" s="11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13.15" hidden="1" x14ac:dyDescent="0.3">
      <c r="A32" s="9"/>
      <c r="B32" s="10" t="s">
        <v>10</v>
      </c>
      <c r="C32" s="11"/>
      <c r="D32" s="11">
        <v>250</v>
      </c>
      <c r="E32" s="11"/>
      <c r="F32" s="11"/>
      <c r="G32" s="11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s="8" customFormat="1" x14ac:dyDescent="0.25">
      <c r="A33" s="12"/>
      <c r="B33" s="12" t="s">
        <v>4</v>
      </c>
      <c r="C33" s="12"/>
      <c r="D33" s="12"/>
      <c r="E33" s="13">
        <f>SUM(E10:E32)</f>
        <v>40</v>
      </c>
      <c r="F33" s="13">
        <f>SUM(F10:F32)</f>
        <v>0</v>
      </c>
      <c r="G33" s="13"/>
      <c r="H33" s="12"/>
      <c r="I33" s="12"/>
      <c r="J33" s="12"/>
      <c r="K33" s="12"/>
      <c r="L33" s="13">
        <f t="shared" ref="L33:AG33" si="0">SUM(L10:L32)</f>
        <v>0</v>
      </c>
      <c r="M33" s="13">
        <f t="shared" si="0"/>
        <v>0</v>
      </c>
      <c r="N33" s="13">
        <f t="shared" si="0"/>
        <v>0</v>
      </c>
      <c r="O33" s="13">
        <f t="shared" si="0"/>
        <v>0</v>
      </c>
      <c r="P33" s="13">
        <f t="shared" si="0"/>
        <v>3</v>
      </c>
      <c r="Q33" s="13">
        <f t="shared" si="0"/>
        <v>0</v>
      </c>
      <c r="R33" s="13">
        <f t="shared" si="0"/>
        <v>4</v>
      </c>
      <c r="S33" s="13">
        <f t="shared" si="0"/>
        <v>0</v>
      </c>
      <c r="T33" s="13">
        <f t="shared" si="0"/>
        <v>9</v>
      </c>
      <c r="U33" s="13">
        <f t="shared" si="0"/>
        <v>0</v>
      </c>
      <c r="V33" s="13">
        <f t="shared" si="0"/>
        <v>2</v>
      </c>
      <c r="W33" s="13">
        <f t="shared" si="0"/>
        <v>0</v>
      </c>
      <c r="X33" s="13">
        <f t="shared" si="0"/>
        <v>7</v>
      </c>
      <c r="Y33" s="13">
        <f t="shared" si="0"/>
        <v>0</v>
      </c>
      <c r="Z33" s="13">
        <f t="shared" si="0"/>
        <v>6</v>
      </c>
      <c r="AA33" s="13">
        <f t="shared" si="0"/>
        <v>0</v>
      </c>
      <c r="AB33" s="13">
        <f t="shared" si="0"/>
        <v>4</v>
      </c>
      <c r="AC33" s="13">
        <f t="shared" si="0"/>
        <v>0</v>
      </c>
      <c r="AD33" s="13">
        <f t="shared" si="0"/>
        <v>3</v>
      </c>
      <c r="AE33" s="13">
        <f t="shared" si="0"/>
        <v>0</v>
      </c>
      <c r="AF33" s="13">
        <f t="shared" si="0"/>
        <v>2</v>
      </c>
      <c r="AG33" s="13">
        <f t="shared" si="0"/>
        <v>0</v>
      </c>
      <c r="AH33" s="13">
        <f t="shared" ref="AH33" si="1">SUM(AH10:AH32)</f>
        <v>0</v>
      </c>
      <c r="AI33" s="13">
        <f t="shared" ref="AI33" si="2">SUM(AI10:AI32)</f>
        <v>0</v>
      </c>
    </row>
    <row r="34" spans="1:35" s="8" customFormat="1" hidden="1" x14ac:dyDescent="0.25">
      <c r="A34" s="7" t="s">
        <v>5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26.45" hidden="1" x14ac:dyDescent="0.3">
      <c r="A35" s="9"/>
      <c r="B35" s="10" t="s">
        <v>2</v>
      </c>
      <c r="C35" s="11">
        <v>25</v>
      </c>
      <c r="D35" s="11"/>
      <c r="E35" s="11"/>
      <c r="F35" s="11"/>
      <c r="G35" s="11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</row>
    <row r="36" spans="1:35" ht="26.45" hidden="1" x14ac:dyDescent="0.3">
      <c r="A36" s="9"/>
      <c r="B36" s="10" t="s">
        <v>2</v>
      </c>
      <c r="C36" s="11">
        <v>56</v>
      </c>
      <c r="D36" s="11"/>
      <c r="E36" s="11"/>
      <c r="F36" s="11"/>
      <c r="G36" s="11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</row>
    <row r="37" spans="1:35" ht="26.45" hidden="1" x14ac:dyDescent="0.3">
      <c r="A37" s="9"/>
      <c r="B37" s="10" t="s">
        <v>2</v>
      </c>
      <c r="C37" s="11">
        <v>50</v>
      </c>
      <c r="D37" s="11"/>
      <c r="E37" s="11"/>
      <c r="F37" s="11"/>
      <c r="G37" s="11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</row>
    <row r="38" spans="1:35" ht="26.45" hidden="1" x14ac:dyDescent="0.3">
      <c r="A38" s="9"/>
      <c r="B38" s="10" t="s">
        <v>2</v>
      </c>
      <c r="C38" s="11">
        <v>80</v>
      </c>
      <c r="D38" s="11"/>
      <c r="E38" s="11"/>
      <c r="F38" s="11"/>
      <c r="G38" s="11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</row>
    <row r="39" spans="1:35" ht="26.45" hidden="1" x14ac:dyDescent="0.3">
      <c r="A39" s="9"/>
      <c r="B39" s="10" t="s">
        <v>2</v>
      </c>
      <c r="C39" s="11">
        <v>91.8</v>
      </c>
      <c r="D39" s="11"/>
      <c r="E39" s="11"/>
      <c r="F39" s="11"/>
      <c r="G39" s="11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</row>
    <row r="40" spans="1:35" ht="26.45" hidden="1" x14ac:dyDescent="0.3">
      <c r="A40" s="9"/>
      <c r="B40" s="10" t="s">
        <v>2</v>
      </c>
      <c r="C40" s="11">
        <v>100</v>
      </c>
      <c r="D40" s="11"/>
      <c r="E40" s="11"/>
      <c r="F40" s="11"/>
      <c r="G40" s="11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</row>
    <row r="41" spans="1:35" ht="26.45" hidden="1" x14ac:dyDescent="0.3">
      <c r="A41" s="9"/>
      <c r="B41" s="10" t="s">
        <v>2</v>
      </c>
      <c r="C41" s="11">
        <v>200</v>
      </c>
      <c r="D41" s="11"/>
      <c r="E41" s="11"/>
      <c r="F41" s="11"/>
      <c r="G41" s="11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</row>
    <row r="42" spans="1:35" ht="84" hidden="1" customHeight="1" x14ac:dyDescent="0.3">
      <c r="A42" s="9"/>
      <c r="B42" s="10" t="s">
        <v>3</v>
      </c>
      <c r="C42" s="11">
        <v>1000</v>
      </c>
      <c r="D42" s="11"/>
      <c r="E42" s="11"/>
      <c r="F42" s="11"/>
      <c r="G42" s="11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</row>
    <row r="43" spans="1:35" ht="26.45" hidden="1" x14ac:dyDescent="0.3">
      <c r="A43" s="9"/>
      <c r="B43" s="10" t="s">
        <v>3</v>
      </c>
      <c r="C43" s="11">
        <v>2000</v>
      </c>
      <c r="D43" s="11"/>
      <c r="E43" s="11"/>
      <c r="F43" s="11"/>
      <c r="G43" s="11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</row>
    <row r="44" spans="1:35" ht="26.45" hidden="1" x14ac:dyDescent="0.3">
      <c r="A44" s="9"/>
      <c r="B44" s="10" t="s">
        <v>3</v>
      </c>
      <c r="C44" s="11">
        <v>3000</v>
      </c>
      <c r="D44" s="11"/>
      <c r="E44" s="11"/>
      <c r="F44" s="11"/>
      <c r="G44" s="11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</row>
    <row r="45" spans="1:35" ht="26.45" hidden="1" x14ac:dyDescent="0.3">
      <c r="A45" s="9"/>
      <c r="B45" s="10" t="s">
        <v>3</v>
      </c>
      <c r="C45" s="11">
        <v>5000</v>
      </c>
      <c r="D45" s="11"/>
      <c r="E45" s="11"/>
      <c r="F45" s="11"/>
      <c r="G45" s="11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</row>
    <row r="46" spans="1:35" ht="26.45" hidden="1" x14ac:dyDescent="0.3">
      <c r="A46" s="9"/>
      <c r="B46" s="10" t="s">
        <v>3</v>
      </c>
      <c r="C46" s="11">
        <v>10000</v>
      </c>
      <c r="D46" s="11"/>
      <c r="E46" s="11"/>
      <c r="F46" s="11"/>
      <c r="G46" s="11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</row>
    <row r="47" spans="1:35" ht="13.15" hidden="1" x14ac:dyDescent="0.3">
      <c r="A47" s="9"/>
      <c r="B47" s="10" t="s">
        <v>11</v>
      </c>
      <c r="C47" s="11">
        <v>1</v>
      </c>
      <c r="D47" s="11"/>
      <c r="E47" s="11"/>
      <c r="F47" s="11"/>
      <c r="G47" s="11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</row>
    <row r="48" spans="1:35" ht="13.15" hidden="1" x14ac:dyDescent="0.3">
      <c r="A48" s="9"/>
      <c r="B48" s="9" t="s">
        <v>14</v>
      </c>
      <c r="C48" s="11">
        <v>0.5</v>
      </c>
      <c r="D48" s="11"/>
      <c r="E48" s="11"/>
      <c r="F48" s="11"/>
      <c r="G48" s="11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</row>
    <row r="49" spans="1:35" ht="13.15" hidden="1" x14ac:dyDescent="0.3">
      <c r="A49" s="9"/>
      <c r="B49" s="9" t="s">
        <v>14</v>
      </c>
      <c r="C49" s="11">
        <v>4</v>
      </c>
      <c r="D49" s="11"/>
      <c r="E49" s="11"/>
      <c r="F49" s="11"/>
      <c r="G49" s="11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</row>
    <row r="50" spans="1:35" ht="13.15" hidden="1" x14ac:dyDescent="0.3">
      <c r="A50" s="9"/>
      <c r="B50" s="9" t="s">
        <v>14</v>
      </c>
      <c r="C50" s="11">
        <v>6.3</v>
      </c>
      <c r="D50" s="11"/>
      <c r="E50" s="11"/>
      <c r="F50" s="11"/>
      <c r="G50" s="11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</row>
    <row r="51" spans="1:35" ht="13.15" hidden="1" x14ac:dyDescent="0.3">
      <c r="A51" s="9"/>
      <c r="B51" s="9" t="s">
        <v>14</v>
      </c>
      <c r="C51" s="11">
        <v>10</v>
      </c>
      <c r="D51" s="11"/>
      <c r="E51" s="11"/>
      <c r="F51" s="11"/>
      <c r="G51" s="11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</row>
    <row r="52" spans="1:35" ht="13.15" hidden="1" x14ac:dyDescent="0.3">
      <c r="A52" s="9"/>
      <c r="B52" s="9" t="s">
        <v>14</v>
      </c>
      <c r="C52" s="11">
        <v>12.5</v>
      </c>
      <c r="D52" s="11"/>
      <c r="E52" s="11"/>
      <c r="F52" s="11"/>
      <c r="G52" s="11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</row>
    <row r="53" spans="1:35" ht="13.15" hidden="1" x14ac:dyDescent="0.3">
      <c r="A53" s="9"/>
      <c r="B53" s="9" t="s">
        <v>14</v>
      </c>
      <c r="C53" s="11">
        <v>16</v>
      </c>
      <c r="D53" s="11"/>
      <c r="E53" s="11"/>
      <c r="F53" s="11"/>
      <c r="G53" s="11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</row>
    <row r="54" spans="1:35" ht="13.15" hidden="1" x14ac:dyDescent="0.3">
      <c r="A54" s="9"/>
      <c r="B54" s="9" t="s">
        <v>14</v>
      </c>
      <c r="C54" s="11">
        <v>32</v>
      </c>
      <c r="D54" s="11"/>
      <c r="E54" s="11"/>
      <c r="F54" s="11"/>
      <c r="G54" s="11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</row>
    <row r="55" spans="1:35" ht="13.15" hidden="1" x14ac:dyDescent="0.3">
      <c r="A55" s="9"/>
      <c r="B55" s="9" t="s">
        <v>14</v>
      </c>
      <c r="C55" s="11">
        <v>40</v>
      </c>
      <c r="D55" s="11"/>
      <c r="E55" s="11"/>
      <c r="F55" s="11"/>
      <c r="G55" s="11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</row>
    <row r="56" spans="1:35" ht="13.15" hidden="1" x14ac:dyDescent="0.3">
      <c r="A56" s="9"/>
      <c r="B56" s="9" t="s">
        <v>14</v>
      </c>
      <c r="C56" s="11">
        <v>63</v>
      </c>
      <c r="D56" s="11"/>
      <c r="E56" s="11"/>
      <c r="F56" s="11"/>
      <c r="G56" s="11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</row>
    <row r="57" spans="1:35" ht="13.15" hidden="1" x14ac:dyDescent="0.3">
      <c r="A57" s="9"/>
      <c r="B57" s="10" t="s">
        <v>10</v>
      </c>
      <c r="C57" s="11"/>
      <c r="D57" s="11">
        <v>250</v>
      </c>
      <c r="E57" s="11"/>
      <c r="F57" s="11"/>
      <c r="G57" s="11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</row>
    <row r="58" spans="1:35" s="8" customFormat="1" hidden="1" x14ac:dyDescent="0.25">
      <c r="A58" s="12"/>
      <c r="B58" s="12" t="s">
        <v>6</v>
      </c>
      <c r="C58" s="12"/>
      <c r="D58" s="12"/>
      <c r="E58" s="13">
        <f>SUM(E35:E57)</f>
        <v>0</v>
      </c>
      <c r="F58" s="13">
        <f>SUM(F35:F57)</f>
        <v>0</v>
      </c>
      <c r="G58" s="13"/>
      <c r="H58" s="12"/>
      <c r="I58" s="12"/>
      <c r="J58" s="12"/>
      <c r="K58" s="12"/>
      <c r="L58" s="13">
        <f t="shared" ref="L58:AG58" si="3">SUM(L35:L57)</f>
        <v>0</v>
      </c>
      <c r="M58" s="13">
        <f t="shared" si="3"/>
        <v>0</v>
      </c>
      <c r="N58" s="13">
        <f t="shared" si="3"/>
        <v>0</v>
      </c>
      <c r="O58" s="13">
        <f t="shared" si="3"/>
        <v>0</v>
      </c>
      <c r="P58" s="13">
        <f t="shared" si="3"/>
        <v>0</v>
      </c>
      <c r="Q58" s="13">
        <f t="shared" si="3"/>
        <v>0</v>
      </c>
      <c r="R58" s="13">
        <f t="shared" si="3"/>
        <v>0</v>
      </c>
      <c r="S58" s="13">
        <f t="shared" si="3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3"/>
        <v>0</v>
      </c>
      <c r="Z58" s="13">
        <f t="shared" si="3"/>
        <v>0</v>
      </c>
      <c r="AA58" s="13">
        <f t="shared" si="3"/>
        <v>0</v>
      </c>
      <c r="AB58" s="13">
        <f t="shared" si="3"/>
        <v>0</v>
      </c>
      <c r="AC58" s="13">
        <f t="shared" si="3"/>
        <v>0</v>
      </c>
      <c r="AD58" s="13">
        <f t="shared" si="3"/>
        <v>0</v>
      </c>
      <c r="AE58" s="13">
        <f t="shared" si="3"/>
        <v>0</v>
      </c>
      <c r="AF58" s="13">
        <f t="shared" si="3"/>
        <v>0</v>
      </c>
      <c r="AG58" s="13">
        <f t="shared" si="3"/>
        <v>0</v>
      </c>
      <c r="AH58" s="13">
        <f t="shared" ref="AH58" si="4">SUM(AH35:AH57)</f>
        <v>0</v>
      </c>
      <c r="AI58" s="13">
        <f t="shared" ref="AI58" si="5">SUM(AI35:AI57)</f>
        <v>0</v>
      </c>
    </row>
    <row r="59" spans="1:35" s="8" customFormat="1" x14ac:dyDescent="0.25">
      <c r="A59" s="12"/>
      <c r="B59" s="12" t="s">
        <v>15</v>
      </c>
      <c r="C59" s="12"/>
      <c r="D59" s="12"/>
      <c r="E59" s="13">
        <f>E58+E33</f>
        <v>40</v>
      </c>
      <c r="F59" s="13">
        <f>F58+F33</f>
        <v>0</v>
      </c>
      <c r="G59" s="13"/>
      <c r="H59" s="12"/>
      <c r="I59" s="12"/>
      <c r="J59" s="12"/>
      <c r="K59" s="12"/>
      <c r="L59" s="13">
        <f t="shared" ref="L59:AG59" si="6">L58+L33</f>
        <v>0</v>
      </c>
      <c r="M59" s="13">
        <f t="shared" si="6"/>
        <v>0</v>
      </c>
      <c r="N59" s="13">
        <f t="shared" si="6"/>
        <v>0</v>
      </c>
      <c r="O59" s="13">
        <f t="shared" si="6"/>
        <v>0</v>
      </c>
      <c r="P59" s="13">
        <f t="shared" si="6"/>
        <v>3</v>
      </c>
      <c r="Q59" s="13">
        <f t="shared" si="6"/>
        <v>0</v>
      </c>
      <c r="R59" s="13">
        <f t="shared" si="6"/>
        <v>4</v>
      </c>
      <c r="S59" s="13">
        <f t="shared" si="6"/>
        <v>0</v>
      </c>
      <c r="T59" s="13">
        <f t="shared" si="6"/>
        <v>9</v>
      </c>
      <c r="U59" s="13">
        <f t="shared" si="6"/>
        <v>0</v>
      </c>
      <c r="V59" s="13">
        <f t="shared" si="6"/>
        <v>2</v>
      </c>
      <c r="W59" s="13">
        <f t="shared" si="6"/>
        <v>0</v>
      </c>
      <c r="X59" s="13">
        <f t="shared" si="6"/>
        <v>7</v>
      </c>
      <c r="Y59" s="13">
        <f t="shared" si="6"/>
        <v>0</v>
      </c>
      <c r="Z59" s="13">
        <f t="shared" si="6"/>
        <v>6</v>
      </c>
      <c r="AA59" s="13">
        <f t="shared" si="6"/>
        <v>0</v>
      </c>
      <c r="AB59" s="13">
        <f t="shared" si="6"/>
        <v>4</v>
      </c>
      <c r="AC59" s="13">
        <f t="shared" si="6"/>
        <v>0</v>
      </c>
      <c r="AD59" s="13">
        <f t="shared" si="6"/>
        <v>3</v>
      </c>
      <c r="AE59" s="13">
        <f t="shared" si="6"/>
        <v>0</v>
      </c>
      <c r="AF59" s="13">
        <f t="shared" si="6"/>
        <v>2</v>
      </c>
      <c r="AG59" s="13">
        <f t="shared" si="6"/>
        <v>0</v>
      </c>
      <c r="AH59" s="13">
        <f t="shared" ref="AH59" si="7">AH58+AH33</f>
        <v>0</v>
      </c>
      <c r="AI59" s="13">
        <f t="shared" ref="AI59" si="8">AI58+AI33</f>
        <v>0</v>
      </c>
    </row>
    <row r="61" spans="1:35" s="14" customFormat="1" ht="13.15" x14ac:dyDescent="0.3"/>
    <row r="62" spans="1:35" s="14" customFormat="1" x14ac:dyDescent="0.25">
      <c r="AH62" s="15"/>
    </row>
    <row r="63" spans="1:35" s="14" customFormat="1" ht="13.15" x14ac:dyDescent="0.3"/>
    <row r="64" spans="1:35" s="14" customFormat="1" x14ac:dyDescent="0.25"/>
    <row r="65" spans="1:5" ht="15.75" x14ac:dyDescent="0.25">
      <c r="A65" s="20" t="s">
        <v>39</v>
      </c>
      <c r="B65" s="20"/>
      <c r="C65" s="20"/>
      <c r="D65" s="20"/>
      <c r="E65" s="20"/>
    </row>
  </sheetData>
  <mergeCells count="26">
    <mergeCell ref="L6:AI6"/>
    <mergeCell ref="L7:M7"/>
    <mergeCell ref="N7:O7"/>
    <mergeCell ref="P7:Q7"/>
    <mergeCell ref="R7:S7"/>
    <mergeCell ref="I6:I8"/>
    <mergeCell ref="J6:J8"/>
    <mergeCell ref="K6:K8"/>
    <mergeCell ref="G6:H7"/>
    <mergeCell ref="E6:F7"/>
    <mergeCell ref="A65:E65"/>
    <mergeCell ref="AE2:AI2"/>
    <mergeCell ref="T7:U7"/>
    <mergeCell ref="V7:W7"/>
    <mergeCell ref="AH7:AI7"/>
    <mergeCell ref="X7:Y7"/>
    <mergeCell ref="Z7:AA7"/>
    <mergeCell ref="AB7:AC7"/>
    <mergeCell ref="AD7:AE7"/>
    <mergeCell ref="AF7:AG7"/>
    <mergeCell ref="A4:AH4"/>
    <mergeCell ref="A5:AH5"/>
    <mergeCell ref="A6:A8"/>
    <mergeCell ref="B6:B8"/>
    <mergeCell ref="C6:C8"/>
    <mergeCell ref="D6:D8"/>
  </mergeCells>
  <conditionalFormatting sqref="P6:U7">
    <cfRule type="expression" dxfId="21" priority="21" stopIfTrue="1">
      <formula>$B$4&gt;1</formula>
    </cfRule>
    <cfRule type="expression" dxfId="20" priority="22" stopIfTrue="1">
      <formula>$B$4&lt;2</formula>
    </cfRule>
  </conditionalFormatting>
  <conditionalFormatting sqref="L6:O7">
    <cfRule type="expression" dxfId="19" priority="19" stopIfTrue="1">
      <formula>$B$4&gt;=1</formula>
    </cfRule>
    <cfRule type="expression" dxfId="18" priority="20" stopIfTrue="1">
      <formula>$B$4=0</formula>
    </cfRule>
  </conditionalFormatting>
  <conditionalFormatting sqref="V6:AA7">
    <cfRule type="expression" dxfId="17" priority="17" stopIfTrue="1">
      <formula>$B$4&gt;2</formula>
    </cfRule>
    <cfRule type="expression" dxfId="16" priority="18" stopIfTrue="1">
      <formula>$B$4&lt;3</formula>
    </cfRule>
  </conditionalFormatting>
  <conditionalFormatting sqref="AB6:AC7">
    <cfRule type="expression" dxfId="15" priority="15" stopIfTrue="1">
      <formula>$B$4&gt;3</formula>
    </cfRule>
    <cfRule type="expression" dxfId="14" priority="16" stopIfTrue="1">
      <formula>$B$4&lt;4</formula>
    </cfRule>
  </conditionalFormatting>
  <conditionalFormatting sqref="AD6:AH7">
    <cfRule type="expression" dxfId="13" priority="13" stopIfTrue="1">
      <formula>$B$4&gt;4</formula>
    </cfRule>
    <cfRule type="expression" dxfId="12" priority="14" stopIfTrue="1">
      <formula>$B$4&lt;5</formula>
    </cfRule>
  </conditionalFormatting>
  <conditionalFormatting sqref="P6:U7">
    <cfRule type="expression" dxfId="11" priority="11" stopIfTrue="1">
      <formula>$B$4&gt;1</formula>
    </cfRule>
    <cfRule type="expression" dxfId="10" priority="12" stopIfTrue="1">
      <formula>$B$4&lt;2</formula>
    </cfRule>
  </conditionalFormatting>
  <conditionalFormatting sqref="L6:O7">
    <cfRule type="expression" dxfId="9" priority="9" stopIfTrue="1">
      <formula>$B$4&gt;=1</formula>
    </cfRule>
    <cfRule type="expression" dxfId="8" priority="10" stopIfTrue="1">
      <formula>$B$4=0</formula>
    </cfRule>
  </conditionalFormatting>
  <conditionalFormatting sqref="V6:AA7">
    <cfRule type="expression" dxfId="7" priority="7" stopIfTrue="1">
      <formula>$B$4&gt;2</formula>
    </cfRule>
    <cfRule type="expression" dxfId="6" priority="8" stopIfTrue="1">
      <formula>$B$4&lt;3</formula>
    </cfRule>
  </conditionalFormatting>
  <conditionalFormatting sqref="AB6:AC7">
    <cfRule type="expression" dxfId="5" priority="5" stopIfTrue="1">
      <formula>$B$4&gt;3</formula>
    </cfRule>
    <cfRule type="expression" dxfId="4" priority="6" stopIfTrue="1">
      <formula>$B$4&lt;4</formula>
    </cfRule>
  </conditionalFormatting>
  <conditionalFormatting sqref="AD6:AH7">
    <cfRule type="expression" dxfId="3" priority="3" stopIfTrue="1">
      <formula>$B$4&gt;4</formula>
    </cfRule>
    <cfRule type="expression" dxfId="2" priority="4" stopIfTrue="1">
      <formula>$B$4&lt;5</formula>
    </cfRule>
  </conditionalFormatting>
  <conditionalFormatting sqref="AI6:AI7">
    <cfRule type="expression" dxfId="1" priority="1" stopIfTrue="1">
      <formula>$B$4&gt;4</formula>
    </cfRule>
    <cfRule type="expression" dxfId="0" priority="2" stopIfTrue="1">
      <formula>$B$4&lt;5</formula>
    </cfRule>
  </conditionalFormatting>
  <pageMargins left="0" right="0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№ 1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Денис Александрович Азязов</cp:lastModifiedBy>
  <cp:lastPrinted>2014-11-25T04:24:46Z</cp:lastPrinted>
  <dcterms:created xsi:type="dcterms:W3CDTF">2014-09-12T11:48:54Z</dcterms:created>
  <dcterms:modified xsi:type="dcterms:W3CDTF">2014-11-25T04:26:41Z</dcterms:modified>
</cp:coreProperties>
</file>