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2365" windowHeight="11625"/>
  </bookViews>
  <sheets>
    <sheet name="Лист1" sheetId="1" r:id="rId1"/>
  </sheets>
  <definedNames>
    <definedName name="_xlnm.Print_Area" localSheetId="0">Лист1!$A$1:$T$166</definedName>
  </definedNames>
  <calcPr calcId="145621" iterateDelta="0"/>
</workbook>
</file>

<file path=xl/calcChain.xml><?xml version="1.0" encoding="utf-8"?>
<calcChain xmlns="http://schemas.openxmlformats.org/spreadsheetml/2006/main">
  <c r="S17" i="1" l="1"/>
  <c r="S31" i="1"/>
  <c r="S45" i="1" l="1"/>
  <c r="F95" i="1"/>
  <c r="F85" i="1"/>
  <c r="F71" i="1"/>
  <c r="F57" i="1"/>
  <c r="F43" i="1"/>
  <c r="F29" i="1"/>
  <c r="O95" i="1"/>
  <c r="N95" i="1"/>
  <c r="M95" i="1"/>
  <c r="L95" i="1"/>
  <c r="K95" i="1"/>
  <c r="J95" i="1"/>
  <c r="I95" i="1"/>
  <c r="H95" i="1"/>
  <c r="G95" i="1"/>
  <c r="O85" i="1"/>
  <c r="N85" i="1"/>
  <c r="M85" i="1"/>
  <c r="L85" i="1"/>
  <c r="K85" i="1"/>
  <c r="J85" i="1"/>
  <c r="I85" i="1"/>
  <c r="H85" i="1"/>
  <c r="G85" i="1"/>
  <c r="O71" i="1"/>
  <c r="N71" i="1"/>
  <c r="M71" i="1"/>
  <c r="L71" i="1"/>
  <c r="K71" i="1"/>
  <c r="J71" i="1"/>
  <c r="I71" i="1"/>
  <c r="H71" i="1"/>
  <c r="G71" i="1"/>
  <c r="O57" i="1"/>
  <c r="N57" i="1"/>
  <c r="M57" i="1"/>
  <c r="L57" i="1"/>
  <c r="K57" i="1"/>
  <c r="J57" i="1"/>
  <c r="I57" i="1"/>
  <c r="H57" i="1"/>
  <c r="G57" i="1"/>
  <c r="O43" i="1"/>
  <c r="N43" i="1"/>
  <c r="M43" i="1"/>
  <c r="L43" i="1"/>
  <c r="K43" i="1"/>
  <c r="J43" i="1"/>
  <c r="I43" i="1"/>
  <c r="H43" i="1"/>
  <c r="G43" i="1"/>
  <c r="G29" i="1"/>
  <c r="O29" i="1"/>
  <c r="N29" i="1"/>
  <c r="M29" i="1"/>
  <c r="L29" i="1"/>
  <c r="K29" i="1"/>
  <c r="J29" i="1"/>
  <c r="I29" i="1"/>
  <c r="H29" i="1"/>
  <c r="P77" i="1"/>
  <c r="P91" i="1"/>
  <c r="P87" i="1"/>
  <c r="P81" i="1"/>
  <c r="P73" i="1"/>
  <c r="P67" i="1"/>
  <c r="P63" i="1"/>
  <c r="P59" i="1"/>
  <c r="P53" i="1"/>
  <c r="P49" i="1"/>
  <c r="P45" i="1"/>
  <c r="P39" i="1"/>
  <c r="P35" i="1"/>
  <c r="P31" i="1"/>
  <c r="P17" i="1"/>
  <c r="P25" i="1"/>
  <c r="P21" i="1"/>
  <c r="F96" i="1" l="1"/>
  <c r="H96" i="1"/>
  <c r="L96" i="1"/>
  <c r="I96" i="1"/>
  <c r="M96" i="1"/>
  <c r="P29" i="1"/>
  <c r="P43" i="1"/>
  <c r="P71" i="1"/>
  <c r="J96" i="1"/>
  <c r="N96" i="1"/>
  <c r="P95" i="1"/>
  <c r="G96" i="1"/>
  <c r="K96" i="1"/>
  <c r="O96" i="1"/>
  <c r="P57" i="1"/>
  <c r="P85" i="1"/>
  <c r="R96" i="1" l="1"/>
  <c r="S87" i="1"/>
  <c r="S59" i="1"/>
  <c r="P96" i="1"/>
  <c r="R97" i="1" s="1"/>
  <c r="S73" i="1"/>
  <c r="Q96" i="1" l="1"/>
  <c r="R98" i="1" s="1"/>
  <c r="R99" i="1" s="1"/>
  <c r="R100" i="1" l="1"/>
</calcChain>
</file>

<file path=xl/sharedStrings.xml><?xml version="1.0" encoding="utf-8"?>
<sst xmlns="http://schemas.openxmlformats.org/spreadsheetml/2006/main" count="248" uniqueCount="104">
  <si>
    <t>№ п/п</t>
  </si>
  <si>
    <t>Место проведения работ</t>
  </si>
  <si>
    <t>Сервисная ставка глушения, руб.</t>
  </si>
  <si>
    <t>Всего количество операций</t>
  </si>
  <si>
    <t>с/о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</si>
  <si>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</si>
  <si>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</si>
  <si>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</si>
  <si>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Наименование блокирующей жидкости глушения</t>
  </si>
  <si>
    <t>Плотность блокирующей жидкости, г/см3</t>
  </si>
  <si>
    <t>Объем  блокирующей жидкости глушения, м3</t>
  </si>
  <si>
    <t>Ставка блокирующей жидкости глушения, руб./м3</t>
  </si>
  <si>
    <t>предприятие</t>
  </si>
  <si>
    <t>Аганское НГДУ, Ватинское НГДУ</t>
  </si>
  <si>
    <t>территория производства работ ( месторождение или нефтепромысел )</t>
  </si>
  <si>
    <t>Лот является неделимым</t>
  </si>
  <si>
    <t>Примечание:</t>
  </si>
  <si>
    <t>• Материалы расходуемые при глушении скважин (химреагенты, жидкость для приготовления составов глушения (блокирующих составов глушения);</t>
  </si>
  <si>
    <t>•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</si>
  <si>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• Затраты на приобретение и предоставление всех необходимых материалов и оборудования для проведения работ;</t>
  </si>
  <si>
    <t>• Затраты на услуги технологического транспорта и спец. техники, необходимой для проведения работ;</t>
  </si>
  <si>
    <t>• Затраты на услуги связи, информационно-технологические услуги и услуги по обслуживанию АСУ и оргтехники;</t>
  </si>
  <si>
    <t>• Затраты на привлечение специализированного сервиса и оборудования, а так же приобретение всех необходимых материалов при проведении работ;</t>
  </si>
  <si>
    <t>• Затраты на обеспечение баз Подрядчика и АБК электроэнергией и тепло водоснабжением;</t>
  </si>
  <si>
    <t>• Затраты на мобилизацию/демобилизацию материалов и оборудования Подрядчика до лицензионного участка ОАО «СН-МНГ»;</t>
  </si>
  <si>
    <t>• Затраты на обустройство базы (производственного участка), проживание;</t>
  </si>
  <si>
    <t>• Прочие расходы (Затраты на утилизацию отходов производства, ГСМ, ПБ и ООС, природоохранные мероприятия и т.д.).</t>
  </si>
  <si>
    <t>Наименование</t>
  </si>
  <si>
    <t>Значение</t>
  </si>
  <si>
    <t xml:space="preserve">Глушение скважин (щадящее) </t>
  </si>
  <si>
    <t>ИТОГО ОАО "СН-МНГ"</t>
  </si>
  <si>
    <t>БСГ</t>
  </si>
  <si>
    <t>• Арендные платежи;</t>
  </si>
  <si>
    <t>Итого 2016 г., 
скв - опер</t>
  </si>
  <si>
    <t>Стоимость работ 2016 г., 
руб.</t>
  </si>
  <si>
    <t>ЛОТ № 604.2</t>
  </si>
  <si>
    <t>I. Объём и номенклатура работ по лоту на 2016 г.:</t>
  </si>
  <si>
    <t>ПСЖГ</t>
  </si>
  <si>
    <t>ИЭР (на основе мин. масла)</t>
  </si>
  <si>
    <t>Стоимость всего 2016 год, руб</t>
  </si>
  <si>
    <t xml:space="preserve">Левобережная и Аригольская группы месторождений в 2016 г. </t>
  </si>
  <si>
    <t xml:space="preserve">Правобережная группа месторождений в 2016 г. </t>
  </si>
  <si>
    <t xml:space="preserve">Тайлаковское месторождение в 2016 г. </t>
  </si>
  <si>
    <t xml:space="preserve"> Западно-Усть-Балыкское и Западно-Асомкинское месторождения в 2016 г.</t>
  </si>
  <si>
    <t>Ачимовское и Чистинное месторождения в 2016 г.</t>
  </si>
  <si>
    <t>ИТОГО по группе месторождений</t>
  </si>
  <si>
    <t>ИТОГО по Тайлаковскому месторождению</t>
  </si>
  <si>
    <t>ИТОГО по Ачимовскому и Чистинному месторождениям</t>
  </si>
  <si>
    <t>Стоимость 
1 с/о  2016 г., 
руб.</t>
  </si>
  <si>
    <t>Дополнительные ставки</t>
  </si>
  <si>
    <t>Ед. измер.</t>
  </si>
  <si>
    <t>Ставка, руб.</t>
  </si>
  <si>
    <t>Ставка жидкости глушения</t>
  </si>
  <si>
    <t>Жидкость глушения ПСЖГ</t>
  </si>
  <si>
    <t>Жидкость глушения БСГ</t>
  </si>
  <si>
    <t>Жидкость глушения ИЭР (на основе мин. масла)</t>
  </si>
  <si>
    <t>Сервисная ставка глушения скважин</t>
  </si>
  <si>
    <t xml:space="preserve">Наименование </t>
  </si>
  <si>
    <t>скв. - опер</t>
  </si>
  <si>
    <t>час.</t>
  </si>
  <si>
    <t>жидкость уд. весом 1,01-1,015 г/см3</t>
  </si>
  <si>
    <t>-</t>
  </si>
  <si>
    <r>
      <t xml:space="preserve">Раздел: 6. </t>
    </r>
    <r>
      <rPr>
        <b/>
        <i/>
        <sz val="40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</si>
  <si>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40"/>
        <rFont val="Times New Roman Cyr"/>
        <family val="1"/>
        <charset val="204"/>
      </rPr>
      <t>604. Глушение скважин (щадящее)</t>
    </r>
  </si>
  <si>
    <r>
      <t xml:space="preserve">Тип лота: </t>
    </r>
    <r>
      <rPr>
        <b/>
        <i/>
        <sz val="40"/>
        <rFont val="Times New Roman Cyr"/>
        <family val="1"/>
        <charset val="204"/>
      </rPr>
      <t>Выполнение работ по щадящему глушению добывающих скважин в 2016 году.</t>
    </r>
  </si>
  <si>
    <t>Удельный вес жидкости</t>
  </si>
  <si>
    <t>Открытое акционерное общество "Славнефть-Мегионнефтегаз"</t>
  </si>
  <si>
    <t>ФОРМА 4</t>
  </si>
  <si>
    <t>Узунское  и Кысомское месторождения в 2016 г.</t>
  </si>
  <si>
    <t>Узунское и Кысомское месторождения в 2016 г.</t>
  </si>
  <si>
    <t>СТАВКА ТЕХНОЛОГИЧЕСКОГО ОЖИДАНИЯ БРИГАДЫ ГЛУШЕНИЯ / СТАВКА ТЕХНОЛОГИЧЕСКОГО ОЖИДАНИЯ ГОТОВНОСТИ СКВАЖИНЫ</t>
  </si>
  <si>
    <t>Аригольская группа месторождений включает в себя: Аригольское, Западно-Аригольское, Ининское и Максимкинское месторождения;</t>
  </si>
  <si>
    <t>1.  Левобережная группа месторождений включает в себя: Ново-Покурское, Покамасовское, Южно-Покамасовское, Островное, Северо-Островное, Локосовское и Кетовское месторождения;</t>
  </si>
  <si>
    <t xml:space="preserve"> 3. Выполнение работ согласно Техническому заданию для  отбора претендентов на выполнение работ по щадящему глушению добывающих скважин на лицензионных участках 
ОАО «Славнефть-Мегионнефтегаз» в 2016 г.</t>
  </si>
  <si>
    <t>4 .В стоимость 1 скважино-операции по лоту на 2016 год входит:</t>
  </si>
  <si>
    <t>Правобережная группа месторождений включает в себя: Аганское, Южно-Аганское, Ватинское, Северо-Покурское, Мыхпайское, Мегионское, Луговое и Северо-Ореховское месторождения</t>
  </si>
  <si>
    <t>ИТОГО по ЗУБ и ЗАС месторождениям</t>
  </si>
  <si>
    <t>ИТОГО по Узунскому  и Кысомскому месторождениям</t>
  </si>
  <si>
    <t>Руководитель предприятия:_________________ФИО</t>
  </si>
  <si>
    <r>
      <t>жидкость уд. весом 0,86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</si>
  <si>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руб./м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</si>
  <si>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0,88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</si>
  <si>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0,90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</si>
  <si>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0,92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</si>
  <si>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0,94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</si>
  <si>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0,96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</si>
  <si>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0,98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</si>
  <si>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1,00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</si>
  <si>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1,02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</si>
  <si>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1,04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</si>
  <si>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1,06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</si>
  <si>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1,08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</si>
  <si>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1,10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</si>
  <si>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1,12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</si>
  <si>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1,14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</si>
  <si>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1,16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</si>
  <si>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1,20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</si>
  <si>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1,22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</si>
  <si>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1,24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</si>
  <si>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1,26г/см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</si>
  <si>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1,28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</si>
  <si>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1,30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</si>
  <si>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r>
      <t>жидкость уд. весом 1,32 г/см</t>
    </r>
    <r>
      <rPr>
        <vertAlign val="superscript"/>
        <sz val="40"/>
        <color theme="1"/>
        <rFont val="Times New Roman"/>
        <family val="1"/>
        <charset val="204"/>
      </rPr>
      <t>3</t>
    </r>
  </si>
  <si>
    <t xml:space="preserve">2. Оплата производится по согласованной стоимости сервисной ставки глушения для группы месторождений и ставки жидкости глушения, при достижении расчетных параметров успешности, приведенных в плане работ на скважину: 
- сервисная ставка глушения (формируется в зависимости от места проведения работ и согласовывается Сторонами на стадии заключения договора);
- Продавка блокирующей пачки осуществляется силами Подрядчика, жидкость на продавку предоставляется Заказчиком на давальческой основе;
- сервисная ставка жидкости глушения (формируется в зависимости от типа блокирующей жидкости применяемой при выполнении работ и ее удельного веса и согласовывается Сторонами на стадии заключения договора);
- ставка технологического ожидания (бригады глушения, либо технологического ожидания готовности скважины, согласовывается аналогично предыдущим).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</si>
</sst>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р_."/>
    <numFmt numFmtId="166" formatCode="_-* #,##0.0_р_._-;\-* #,##0.0_р_._-;_-* &quot;-&quot;_р_._-;_-@_-"/>
    <numFmt numFmtId="167" formatCode="_-* #,##0.0_р_._-;\-* #,##0.0_р_._-;_-* &quot;-&quot;?_р_._-;_-@_-"/>
  </numFmts>
  <fonts count="54" x14ac:knownFonts="1">
    <font>
      <sz val="11"/>
      <color theme="1"/>
      <name val="Calibri"/>
      <family val="2"/>
      <scheme val="minor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theme="0"/>
      <name val="Calibri"/>
      <family val="2"/>
      <scheme val="minor"/>
    </font>
    <font>
      <b/>
      <sz val="25"/>
      <name val="Times New Roman Cyr"/>
      <family val="1"/>
      <charset val="204"/>
    </font>
    <font>
      <sz val="25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30"/>
      <name val="Times New Roman Cyr"/>
      <family val="1"/>
      <charset val="204"/>
    </font>
    <font>
      <sz val="30"/>
      <name val="Times New Roman Cyr"/>
      <family val="1"/>
      <charset val="204"/>
    </font>
    <font>
      <sz val="32"/>
      <color theme="1"/>
      <name val="Calibri"/>
      <family val="2"/>
      <scheme val="minor"/>
    </font>
    <font>
      <sz val="38"/>
      <name val="Times New Roman Cyr"/>
      <family val="1"/>
      <charset val="204"/>
    </font>
    <font>
      <b/>
      <sz val="38"/>
      <name val="Times New Roman Cyr"/>
      <family val="1"/>
      <charset val="204"/>
    </font>
    <font>
      <sz val="30"/>
      <color theme="1"/>
      <name val="Calibri"/>
      <family val="2"/>
      <scheme val="minor"/>
    </font>
    <font>
      <sz val="30"/>
      <name val="Times New Roman Cyr"/>
      <charset val="204"/>
    </font>
    <font>
      <b/>
      <sz val="30"/>
      <name val="Times New Roman Cyr"/>
      <charset val="204"/>
    </font>
    <font>
      <sz val="22"/>
      <color theme="1"/>
      <name val="Times New Roman"/>
      <family val="1"/>
      <charset val="204"/>
    </font>
    <font>
      <b/>
      <sz val="36"/>
      <name val="Times New Roman Cyr"/>
      <family val="1"/>
      <charset val="204"/>
    </font>
    <font>
      <b/>
      <sz val="36"/>
      <color theme="1"/>
      <name val="Times New Roman"/>
      <family val="1"/>
      <charset val="204"/>
    </font>
    <font>
      <sz val="36"/>
      <name val="Times New Roman Cyr"/>
      <family val="1"/>
      <charset val="204"/>
    </font>
    <font>
      <b/>
      <u/>
      <sz val="36"/>
      <name val="Times New Roman Cyr"/>
      <family val="1"/>
      <charset val="204"/>
    </font>
    <font>
      <b/>
      <u/>
      <sz val="40"/>
      <name val="Times New Roman Cyr"/>
      <family val="1"/>
      <charset val="204"/>
    </font>
    <font>
      <b/>
      <sz val="40"/>
      <name val="Times New Roman Cyr"/>
      <family val="1"/>
      <charset val="204"/>
    </font>
    <font>
      <b/>
      <i/>
      <sz val="40"/>
      <name val="Times New Roman Cyr"/>
      <family val="1"/>
      <charset val="204"/>
    </font>
    <font>
      <sz val="40"/>
      <name val="Times New Roman Cyr"/>
      <family val="1"/>
      <charset val="204"/>
    </font>
    <font>
      <sz val="36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8"/>
      <color rgb="FFFF0000"/>
      <name val="Times New Roman Cyr"/>
      <charset val="204"/>
    </font>
    <font>
      <b/>
      <i/>
      <sz val="40"/>
      <name val="Times New Roman Cyr"/>
      <charset val="204"/>
    </font>
    <font>
      <b/>
      <u/>
      <sz val="72"/>
      <name val="Times New Roman Cyr"/>
      <family val="1"/>
      <charset val="204"/>
    </font>
    <font>
      <b/>
      <sz val="48"/>
      <name val="Times New Roman Cyr"/>
      <family val="1"/>
      <charset val="204"/>
    </font>
    <font>
      <sz val="48"/>
      <name val="Times New Roman Cyr"/>
      <family val="1"/>
      <charset val="204"/>
    </font>
    <font>
      <sz val="38"/>
      <name val="Times New Roman Cyr"/>
      <charset val="204"/>
    </font>
    <font>
      <b/>
      <i/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36"/>
      <name val="Times New Roman Cyr"/>
      <charset val="204"/>
    </font>
    <font>
      <sz val="40"/>
      <color theme="1"/>
      <name val="Times New Roman"/>
      <family val="1"/>
      <charset val="204"/>
    </font>
    <font>
      <b/>
      <sz val="40"/>
      <color theme="1"/>
      <name val="Times New Roman"/>
      <family val="1"/>
      <charset val="204"/>
    </font>
    <font>
      <b/>
      <sz val="40"/>
      <name val="Times New Roman"/>
      <family val="1"/>
      <charset val="204"/>
    </font>
    <font>
      <b/>
      <sz val="40"/>
      <color rgb="FF000000"/>
      <name val="Times New Roman"/>
      <family val="1"/>
      <charset val="204"/>
    </font>
    <font>
      <sz val="40"/>
      <name val="Times New Roman"/>
      <family val="1"/>
      <charset val="204"/>
    </font>
    <font>
      <vertAlign val="superscript"/>
      <sz val="40"/>
      <color theme="1"/>
      <name val="Times New Roman"/>
      <family val="1"/>
      <charset val="204"/>
    </font>
    <font>
      <sz val="72"/>
      <name val="Times New Roman Cyr"/>
      <family val="1"/>
      <charset val="204"/>
    </font>
    <font>
      <b/>
      <sz val="72"/>
      <name val="Times New Roman Cyr"/>
      <family val="1"/>
      <charset val="204"/>
    </font>
    <font>
      <b/>
      <i/>
      <u/>
      <sz val="48"/>
      <name val="Times New Roman Cyr"/>
      <charset val="204"/>
    </font>
    <font>
      <b/>
      <sz val="48"/>
      <name val="Times New Roman Cyr"/>
      <charset val="204"/>
    </font>
    <font>
      <sz val="48"/>
      <name val="Times New Roman Cyr"/>
      <charset val="204"/>
    </font>
    <font>
      <b/>
      <sz val="44"/>
      <name val="Times New Roman Cyr"/>
      <family val="1"/>
      <charset val="204"/>
    </font>
    <font>
      <i/>
      <u/>
      <sz val="48"/>
      <name val="Times New Roman Cyr"/>
      <charset val="204"/>
    </font>
    <font>
      <b/>
      <i/>
      <u/>
      <sz val="6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4" fontId="4" fillId="0" borderId="0" xfId="0" applyNumberFormat="1" applyFont="1" applyBorder="1"/>
    <xf numFmtId="4" fontId="4" fillId="2" borderId="0" xfId="0" applyNumberFormat="1" applyFont="1" applyFill="1" applyBorder="1"/>
    <xf numFmtId="4" fontId="4" fillId="0" borderId="0" xfId="0" applyNumberFormat="1" applyFont="1"/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Border="1" applyAlignment="1">
      <alignment vertical="center"/>
    </xf>
    <xf numFmtId="0" fontId="12" fillId="2" borderId="0" xfId="0" applyFont="1" applyFill="1"/>
    <xf numFmtId="0" fontId="12" fillId="2" borderId="0" xfId="0" applyFont="1" applyFill="1" applyBorder="1"/>
    <xf numFmtId="0" fontId="18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18" fillId="2" borderId="0" xfId="0" applyFont="1" applyFill="1" applyBorder="1" applyAlignment="1">
      <alignment vertical="center"/>
    </xf>
    <xf numFmtId="0" fontId="18" fillId="2" borderId="0" xfId="0" applyFont="1" applyFill="1" applyBorder="1"/>
    <xf numFmtId="0" fontId="13" fillId="2" borderId="0" xfId="0" applyFont="1" applyFill="1"/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0" fillId="0" borderId="0" xfId="0" applyNumberFormat="1" applyFont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164" fontId="17" fillId="2" borderId="0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4" fontId="11" fillId="2" borderId="0" xfId="0" applyNumberFormat="1" applyFont="1" applyFill="1" applyBorder="1" applyAlignment="1">
      <alignment horizontal="left" vertical="center"/>
    </xf>
    <xf numFmtId="3" fontId="11" fillId="0" borderId="0" xfId="0" applyNumberFormat="1" applyFont="1" applyAlignment="1">
      <alignment horizontal="left" vertical="center"/>
    </xf>
    <xf numFmtId="1" fontId="17" fillId="0" borderId="0" xfId="0" applyNumberFormat="1" applyFont="1" applyAlignment="1">
      <alignment horizontal="left" vertical="center"/>
    </xf>
    <xf numFmtId="0" fontId="19" fillId="0" borderId="0" xfId="0" applyFont="1" applyBorder="1" applyAlignment="1"/>
    <xf numFmtId="0" fontId="21" fillId="0" borderId="0" xfId="0" applyFont="1" applyBorder="1"/>
    <xf numFmtId="0" fontId="21" fillId="0" borderId="0" xfId="0" applyFont="1"/>
    <xf numFmtId="0" fontId="22" fillId="0" borderId="0" xfId="0" applyFont="1" applyBorder="1" applyAlignment="1"/>
    <xf numFmtId="0" fontId="22" fillId="0" borderId="0" xfId="0" applyFont="1" applyBorder="1" applyAlignment="1">
      <alignment horizontal="center"/>
    </xf>
    <xf numFmtId="0" fontId="19" fillId="0" borderId="0" xfId="0" applyFont="1" applyBorder="1"/>
    <xf numFmtId="0" fontId="24" fillId="0" borderId="0" xfId="0" applyFont="1" applyBorder="1" applyAlignment="1"/>
    <xf numFmtId="0" fontId="26" fillId="0" borderId="0" xfId="0" applyFont="1" applyBorder="1"/>
    <xf numFmtId="0" fontId="26" fillId="0" borderId="0" xfId="0" applyFont="1"/>
    <xf numFmtId="0" fontId="24" fillId="0" borderId="0" xfId="0" applyFont="1" applyBorder="1" applyAlignment="1">
      <alignment horizontal="left"/>
    </xf>
    <xf numFmtId="0" fontId="27" fillId="2" borderId="0" xfId="0" applyFont="1" applyFill="1" applyBorder="1"/>
    <xf numFmtId="0" fontId="27" fillId="0" borderId="0" xfId="0" applyFont="1"/>
    <xf numFmtId="0" fontId="27" fillId="2" borderId="0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2" borderId="54" xfId="0" applyFont="1" applyFill="1" applyBorder="1"/>
    <xf numFmtId="0" fontId="14" fillId="2" borderId="0" xfId="0" applyFont="1" applyFill="1" applyAlignment="1">
      <alignment vertical="top"/>
    </xf>
    <xf numFmtId="0" fontId="14" fillId="0" borderId="0" xfId="0" applyFont="1"/>
    <xf numFmtId="4" fontId="14" fillId="0" borderId="0" xfId="0" applyNumberFormat="1" applyFont="1"/>
    <xf numFmtId="165" fontId="13" fillId="0" borderId="0" xfId="0" applyNumberFormat="1" applyFont="1"/>
    <xf numFmtId="0" fontId="14" fillId="2" borderId="0" xfId="0" applyFont="1" applyFill="1"/>
    <xf numFmtId="165" fontId="29" fillId="2" borderId="0" xfId="0" applyNumberFormat="1" applyFont="1" applyFill="1"/>
    <xf numFmtId="0" fontId="14" fillId="2" borderId="0" xfId="0" applyFont="1" applyFill="1" applyBorder="1" applyAlignment="1">
      <alignment horizontal="center" vertical="center"/>
    </xf>
    <xf numFmtId="4" fontId="29" fillId="0" borderId="0" xfId="0" applyNumberFormat="1" applyFont="1"/>
    <xf numFmtId="0" fontId="13" fillId="0" borderId="0" xfId="0" applyFont="1" applyBorder="1" applyAlignment="1">
      <alignment horizontal="left" vertical="center" wrapText="1"/>
    </xf>
    <xf numFmtId="0" fontId="32" fillId="0" borderId="0" xfId="0" applyFont="1" applyBorder="1" applyAlignment="1"/>
    <xf numFmtId="0" fontId="32" fillId="0" borderId="0" xfId="0" applyFont="1" applyBorder="1" applyAlignment="1">
      <alignment horizontal="center"/>
    </xf>
    <xf numFmtId="0" fontId="33" fillId="0" borderId="0" xfId="0" applyFont="1" applyBorder="1"/>
    <xf numFmtId="0" fontId="33" fillId="0" borderId="0" xfId="0" applyFont="1"/>
    <xf numFmtId="0" fontId="32" fillId="0" borderId="0" xfId="0" applyFont="1"/>
    <xf numFmtId="0" fontId="32" fillId="0" borderId="0" xfId="0" applyFont="1" applyBorder="1"/>
    <xf numFmtId="0" fontId="7" fillId="2" borderId="0" xfId="0" applyFont="1" applyFill="1" applyBorder="1" applyAlignment="1"/>
    <xf numFmtId="0" fontId="19" fillId="2" borderId="0" xfId="0" applyFont="1" applyFill="1"/>
    <xf numFmtId="4" fontId="19" fillId="2" borderId="0" xfId="0" applyNumberFormat="1" applyFont="1" applyFill="1"/>
    <xf numFmtId="0" fontId="32" fillId="2" borderId="0" xfId="0" applyFont="1" applyFill="1"/>
    <xf numFmtId="4" fontId="32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" fontId="32" fillId="2" borderId="0" xfId="0" applyNumberFormat="1" applyFont="1" applyFill="1" applyBorder="1" applyAlignment="1">
      <alignment horizontal="right"/>
    </xf>
    <xf numFmtId="0" fontId="34" fillId="2" borderId="0" xfId="0" applyFont="1" applyFill="1" applyAlignment="1">
      <alignment vertical="top"/>
    </xf>
    <xf numFmtId="165" fontId="34" fillId="0" borderId="0" xfId="0" applyNumberFormat="1" applyFont="1"/>
    <xf numFmtId="0" fontId="34" fillId="0" borderId="0" xfId="0" applyFont="1"/>
    <xf numFmtId="0" fontId="24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37" fillId="2" borderId="0" xfId="0" applyFont="1" applyFill="1" applyBorder="1" applyAlignment="1">
      <alignment vertical="center"/>
    </xf>
    <xf numFmtId="0" fontId="36" fillId="2" borderId="0" xfId="0" applyFont="1" applyFill="1" applyBorder="1" applyAlignment="1">
      <alignment horizontal="left" vertical="center"/>
    </xf>
    <xf numFmtId="0" fontId="37" fillId="2" borderId="0" xfId="0" applyFont="1" applyFill="1" applyAlignment="1">
      <alignment vertical="center"/>
    </xf>
    <xf numFmtId="17" fontId="20" fillId="2" borderId="1" xfId="0" applyNumberFormat="1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1" fontId="27" fillId="2" borderId="32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39" fillId="2" borderId="0" xfId="0" applyFont="1" applyFill="1"/>
    <xf numFmtId="4" fontId="39" fillId="2" borderId="0" xfId="0" applyNumberFormat="1" applyFont="1" applyFill="1"/>
    <xf numFmtId="0" fontId="20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vertical="center"/>
    </xf>
    <xf numFmtId="166" fontId="20" fillId="2" borderId="0" xfId="0" applyNumberFormat="1" applyFont="1" applyFill="1" applyBorder="1" applyAlignment="1">
      <alignment vertical="center"/>
    </xf>
    <xf numFmtId="167" fontId="28" fillId="2" borderId="0" xfId="0" applyNumberFormat="1" applyFont="1" applyFill="1" applyBorder="1" applyAlignment="1">
      <alignment vertical="center"/>
    </xf>
    <xf numFmtId="0" fontId="27" fillId="2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166" fontId="20" fillId="0" borderId="0" xfId="0" applyNumberFormat="1" applyFont="1" applyFill="1" applyBorder="1" applyAlignment="1">
      <alignment vertical="center"/>
    </xf>
    <xf numFmtId="0" fontId="27" fillId="2" borderId="0" xfId="0" applyFont="1" applyFill="1" applyAlignment="1">
      <alignment vertical="center"/>
    </xf>
    <xf numFmtId="0" fontId="40" fillId="0" borderId="28" xfId="0" applyFont="1" applyBorder="1" applyAlignment="1">
      <alignment horizontal="center" vertical="center" wrapText="1"/>
    </xf>
    <xf numFmtId="0" fontId="40" fillId="2" borderId="46" xfId="0" applyFont="1" applyFill="1" applyBorder="1" applyAlignment="1">
      <alignment horizontal="center" vertical="center" wrapText="1"/>
    </xf>
    <xf numFmtId="0" fontId="40" fillId="0" borderId="29" xfId="0" applyFont="1" applyBorder="1" applyAlignment="1">
      <alignment horizontal="center" vertical="center" wrapText="1"/>
    </xf>
    <xf numFmtId="0" fontId="40" fillId="2" borderId="10" xfId="0" applyFont="1" applyFill="1" applyBorder="1" applyAlignment="1">
      <alignment horizontal="center" vertical="center" wrapText="1"/>
    </xf>
    <xf numFmtId="2" fontId="40" fillId="2" borderId="10" xfId="0" applyNumberFormat="1" applyFont="1" applyFill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2" fontId="40" fillId="2" borderId="11" xfId="0" applyNumberFormat="1" applyFont="1" applyFill="1" applyBorder="1" applyAlignment="1">
      <alignment horizontal="center" vertical="center" wrapText="1"/>
    </xf>
    <xf numFmtId="0" fontId="40" fillId="2" borderId="28" xfId="0" applyFont="1" applyFill="1" applyBorder="1" applyAlignment="1">
      <alignment horizontal="center" vertical="center" wrapText="1"/>
    </xf>
    <xf numFmtId="0" fontId="40" fillId="2" borderId="29" xfId="0" applyFont="1" applyFill="1" applyBorder="1" applyAlignment="1">
      <alignment horizontal="center" vertical="center" wrapText="1"/>
    </xf>
    <xf numFmtId="2" fontId="40" fillId="2" borderId="29" xfId="0" applyNumberFormat="1" applyFont="1" applyFill="1" applyBorder="1" applyAlignment="1">
      <alignment horizontal="center" vertical="center" wrapText="1"/>
    </xf>
    <xf numFmtId="2" fontId="40" fillId="2" borderId="31" xfId="0" applyNumberFormat="1" applyFont="1" applyFill="1" applyBorder="1" applyAlignment="1">
      <alignment horizontal="center" vertical="center" wrapText="1"/>
    </xf>
    <xf numFmtId="0" fontId="40" fillId="2" borderId="39" xfId="0" applyFont="1" applyFill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2" fontId="40" fillId="2" borderId="30" xfId="0" applyNumberFormat="1" applyFont="1" applyFill="1" applyBorder="1" applyAlignment="1">
      <alignment horizontal="center" vertical="center" wrapText="1"/>
    </xf>
    <xf numFmtId="0" fontId="41" fillId="2" borderId="52" xfId="0" applyFont="1" applyFill="1" applyBorder="1" applyAlignment="1">
      <alignment horizontal="center" vertical="center" wrapText="1"/>
    </xf>
    <xf numFmtId="0" fontId="41" fillId="2" borderId="53" xfId="0" applyFont="1" applyFill="1" applyBorder="1" applyAlignment="1">
      <alignment horizontal="center" vertical="center" wrapText="1"/>
    </xf>
    <xf numFmtId="3" fontId="41" fillId="2" borderId="45" xfId="0" applyNumberFormat="1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1" fillId="2" borderId="51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15" xfId="0" applyFont="1" applyBorder="1" applyAlignment="1">
      <alignment horizontal="left" vertical="center"/>
    </xf>
    <xf numFmtId="0" fontId="24" fillId="2" borderId="15" xfId="0" applyFont="1" applyFill="1" applyBorder="1" applyAlignment="1">
      <alignment horizontal="left" vertical="center"/>
    </xf>
    <xf numFmtId="4" fontId="24" fillId="2" borderId="15" xfId="0" applyNumberFormat="1" applyFont="1" applyFill="1" applyBorder="1" applyAlignment="1">
      <alignment horizontal="left" vertical="center"/>
    </xf>
    <xf numFmtId="1" fontId="24" fillId="2" borderId="23" xfId="0" applyNumberFormat="1" applyFont="1" applyFill="1" applyBorder="1" applyAlignment="1">
      <alignment horizontal="center" vertical="center"/>
    </xf>
    <xf numFmtId="1" fontId="24" fillId="2" borderId="17" xfId="0" applyNumberFormat="1" applyFont="1" applyFill="1" applyBorder="1" applyAlignment="1">
      <alignment horizontal="left" vertical="center"/>
    </xf>
    <xf numFmtId="0" fontId="24" fillId="0" borderId="10" xfId="0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center"/>
    </xf>
    <xf numFmtId="0" fontId="24" fillId="2" borderId="5" xfId="0" applyFont="1" applyFill="1" applyBorder="1" applyAlignment="1">
      <alignment horizontal="left" vertical="center"/>
    </xf>
    <xf numFmtId="4" fontId="24" fillId="2" borderId="5" xfId="0" applyNumberFormat="1" applyFont="1" applyFill="1" applyBorder="1" applyAlignment="1">
      <alignment horizontal="left" vertical="center"/>
    </xf>
    <xf numFmtId="165" fontId="24" fillId="2" borderId="20" xfId="0" applyNumberFormat="1" applyFont="1" applyFill="1" applyBorder="1" applyAlignment="1">
      <alignment horizontal="center" vertical="center"/>
    </xf>
    <xf numFmtId="165" fontId="24" fillId="2" borderId="18" xfId="0" applyNumberFormat="1" applyFont="1" applyFill="1" applyBorder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2" borderId="16" xfId="0" applyFont="1" applyFill="1" applyBorder="1" applyAlignment="1">
      <alignment horizontal="left" vertical="center"/>
    </xf>
    <xf numFmtId="4" fontId="24" fillId="2" borderId="16" xfId="0" applyNumberFormat="1" applyFont="1" applyFill="1" applyBorder="1" applyAlignment="1">
      <alignment horizontal="left" vertical="center"/>
    </xf>
    <xf numFmtId="165" fontId="24" fillId="2" borderId="24" xfId="0" applyNumberFormat="1" applyFont="1" applyFill="1" applyBorder="1" applyAlignment="1">
      <alignment horizontal="center" vertical="center"/>
    </xf>
    <xf numFmtId="165" fontId="24" fillId="2" borderId="19" xfId="0" applyNumberFormat="1" applyFont="1" applyFill="1" applyBorder="1" applyAlignment="1">
      <alignment horizontal="left" vertical="center"/>
    </xf>
    <xf numFmtId="0" fontId="41" fillId="4" borderId="1" xfId="0" applyFont="1" applyFill="1" applyBorder="1" applyAlignment="1">
      <alignment horizontal="center" vertical="center"/>
    </xf>
    <xf numFmtId="166" fontId="41" fillId="4" borderId="1" xfId="0" applyNumberFormat="1" applyFont="1" applyFill="1" applyBorder="1" applyAlignment="1">
      <alignment horizontal="center" vertical="center"/>
    </xf>
    <xf numFmtId="166" fontId="41" fillId="2" borderId="0" xfId="0" applyNumberFormat="1" applyFont="1" applyFill="1" applyBorder="1"/>
    <xf numFmtId="167" fontId="42" fillId="2" borderId="0" xfId="0" applyNumberFormat="1" applyFont="1" applyFill="1" applyBorder="1"/>
    <xf numFmtId="0" fontId="40" fillId="2" borderId="0" xfId="0" applyFont="1" applyFill="1" applyBorder="1" applyAlignment="1">
      <alignment horizontal="center" vertical="center"/>
    </xf>
    <xf numFmtId="0" fontId="40" fillId="3" borderId="39" xfId="0" applyFont="1" applyFill="1" applyBorder="1" applyAlignment="1">
      <alignment horizontal="center" vertical="center" wrapText="1"/>
    </xf>
    <xf numFmtId="166" fontId="40" fillId="3" borderId="46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40" fillId="2" borderId="0" xfId="0" applyFont="1" applyFill="1" applyBorder="1" applyAlignment="1">
      <alignment horizontal="left" vertical="top"/>
    </xf>
    <xf numFmtId="0" fontId="40" fillId="3" borderId="29" xfId="0" applyFont="1" applyFill="1" applyBorder="1" applyAlignment="1">
      <alignment horizontal="center" vertical="center" wrapText="1"/>
    </xf>
    <xf numFmtId="166" fontId="40" fillId="3" borderId="10" xfId="0" applyNumberFormat="1" applyFont="1" applyFill="1" applyBorder="1" applyAlignment="1">
      <alignment horizontal="center" vertical="center"/>
    </xf>
    <xf numFmtId="0" fontId="40" fillId="3" borderId="31" xfId="0" applyFont="1" applyFill="1" applyBorder="1" applyAlignment="1">
      <alignment horizontal="center" vertical="center" wrapText="1"/>
    </xf>
    <xf numFmtId="166" fontId="40" fillId="3" borderId="11" xfId="0" applyNumberFormat="1" applyFont="1" applyFill="1" applyBorder="1" applyAlignment="1">
      <alignment horizontal="center" vertical="center"/>
    </xf>
    <xf numFmtId="0" fontId="40" fillId="2" borderId="0" xfId="0" applyFont="1" applyFill="1" applyBorder="1"/>
    <xf numFmtId="0" fontId="40" fillId="2" borderId="0" xfId="0" applyFont="1" applyFill="1" applyAlignment="1">
      <alignment horizontal="center" vertical="center"/>
    </xf>
    <xf numFmtId="166" fontId="40" fillId="3" borderId="1" xfId="0" applyNumberFormat="1" applyFont="1" applyFill="1" applyBorder="1" applyAlignment="1">
      <alignment horizontal="center" vertical="center"/>
    </xf>
    <xf numFmtId="166" fontId="40" fillId="2" borderId="0" xfId="0" applyNumberFormat="1" applyFont="1" applyFill="1" applyBorder="1"/>
    <xf numFmtId="0" fontId="41" fillId="4" borderId="25" xfId="0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center" wrapText="1"/>
    </xf>
    <xf numFmtId="167" fontId="44" fillId="2" borderId="0" xfId="0" applyNumberFormat="1" applyFont="1" applyFill="1" applyBorder="1"/>
    <xf numFmtId="0" fontId="40" fillId="3" borderId="29" xfId="0" applyFont="1" applyFill="1" applyBorder="1" applyAlignment="1">
      <alignment horizontal="center"/>
    </xf>
    <xf numFmtId="166" fontId="40" fillId="3" borderId="10" xfId="0" applyNumberFormat="1" applyFont="1" applyFill="1" applyBorder="1" applyAlignment="1">
      <alignment horizontal="center"/>
    </xf>
    <xf numFmtId="166" fontId="41" fillId="2" borderId="0" xfId="0" applyNumberFormat="1" applyFont="1" applyFill="1" applyBorder="1" applyAlignment="1">
      <alignment horizontal="center"/>
    </xf>
    <xf numFmtId="0" fontId="40" fillId="3" borderId="31" xfId="0" applyFont="1" applyFill="1" applyBorder="1" applyAlignment="1">
      <alignment horizontal="center"/>
    </xf>
    <xf numFmtId="166" fontId="40" fillId="3" borderId="11" xfId="0" applyNumberFormat="1" applyFont="1" applyFill="1" applyBorder="1" applyAlignment="1">
      <alignment horizontal="center"/>
    </xf>
    <xf numFmtId="0" fontId="26" fillId="2" borderId="0" xfId="0" applyFont="1" applyFill="1" applyBorder="1" applyAlignment="1">
      <alignment horizontal="left" vertical="center" wrapText="1"/>
    </xf>
    <xf numFmtId="4" fontId="26" fillId="2" borderId="0" xfId="0" applyNumberFormat="1" applyFont="1" applyFill="1" applyBorder="1" applyAlignment="1">
      <alignment horizontal="left" vertical="center" wrapText="1"/>
    </xf>
    <xf numFmtId="0" fontId="46" fillId="2" borderId="0" xfId="0" applyFont="1" applyFill="1"/>
    <xf numFmtId="0" fontId="47" fillId="0" borderId="0" xfId="0" applyFont="1" applyBorder="1" applyAlignment="1">
      <alignment vertical="center"/>
    </xf>
    <xf numFmtId="0" fontId="47" fillId="0" borderId="0" xfId="0" applyFont="1" applyBorder="1"/>
    <xf numFmtId="0" fontId="47" fillId="2" borderId="0" xfId="0" applyFont="1" applyFill="1" applyBorder="1" applyAlignment="1">
      <alignment vertical="center"/>
    </xf>
    <xf numFmtId="4" fontId="47" fillId="2" borderId="0" xfId="0" applyNumberFormat="1" applyFont="1" applyFill="1" applyBorder="1" applyAlignment="1">
      <alignment vertical="center"/>
    </xf>
    <xf numFmtId="0" fontId="46" fillId="0" borderId="0" xfId="0" applyFont="1"/>
    <xf numFmtId="0" fontId="48" fillId="0" borderId="0" xfId="0" applyFont="1"/>
    <xf numFmtId="0" fontId="48" fillId="2" borderId="0" xfId="0" applyFont="1" applyFill="1"/>
    <xf numFmtId="4" fontId="48" fillId="2" borderId="0" xfId="0" applyNumberFormat="1" applyFont="1" applyFill="1"/>
    <xf numFmtId="0" fontId="32" fillId="2" borderId="0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center"/>
    </xf>
    <xf numFmtId="4" fontId="32" fillId="2" borderId="0" xfId="0" applyNumberFormat="1" applyFont="1" applyFill="1" applyAlignment="1">
      <alignment horizontal="center"/>
    </xf>
    <xf numFmtId="4" fontId="32" fillId="2" borderId="0" xfId="0" applyNumberFormat="1" applyFont="1" applyFill="1" applyBorder="1" applyAlignment="1">
      <alignment horizontal="left" vertical="center" wrapText="1"/>
    </xf>
    <xf numFmtId="0" fontId="38" fillId="2" borderId="0" xfId="0" applyFont="1" applyFill="1" applyAlignment="1">
      <alignment horizontal="justify" vertical="center"/>
    </xf>
    <xf numFmtId="166" fontId="41" fillId="2" borderId="0" xfId="0" applyNumberFormat="1" applyFont="1" applyFill="1" applyBorder="1"/>
    <xf numFmtId="166" fontId="41" fillId="2" borderId="0" xfId="0" applyNumberFormat="1" applyFont="1" applyFill="1" applyBorder="1" applyAlignment="1">
      <alignment horizontal="center"/>
    </xf>
    <xf numFmtId="0" fontId="49" fillId="0" borderId="0" xfId="0" applyFont="1" applyAlignment="1">
      <alignment horizontal="left" vertical="top"/>
    </xf>
    <xf numFmtId="0" fontId="51" fillId="0" borderId="0" xfId="0" applyNumberFormat="1" applyFont="1" applyAlignment="1">
      <alignment horizontal="left" vertical="top" wrapText="1"/>
    </xf>
    <xf numFmtId="166" fontId="41" fillId="2" borderId="0" xfId="0" applyNumberFormat="1" applyFont="1" applyFill="1" applyBorder="1"/>
    <xf numFmtId="0" fontId="40" fillId="2" borderId="7" xfId="0" applyFont="1" applyFill="1" applyBorder="1" applyAlignment="1">
      <alignment horizontal="left" vertical="top"/>
    </xf>
    <xf numFmtId="0" fontId="40" fillId="2" borderId="50" xfId="0" applyFont="1" applyFill="1" applyBorder="1" applyAlignment="1">
      <alignment horizontal="left" vertical="top"/>
    </xf>
    <xf numFmtId="0" fontId="47" fillId="0" borderId="0" xfId="0" applyFont="1"/>
    <xf numFmtId="0" fontId="47" fillId="2" borderId="0" xfId="0" applyFont="1" applyFill="1"/>
    <xf numFmtId="4" fontId="47" fillId="2" borderId="0" xfId="0" applyNumberFormat="1" applyFont="1" applyFill="1"/>
    <xf numFmtId="3" fontId="47" fillId="0" borderId="0" xfId="0" applyNumberFormat="1" applyFont="1"/>
    <xf numFmtId="0" fontId="47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0" fontId="46" fillId="0" borderId="0" xfId="0" applyFont="1" applyBorder="1"/>
    <xf numFmtId="165" fontId="46" fillId="0" borderId="0" xfId="0" applyNumberFormat="1" applyFont="1"/>
    <xf numFmtId="3" fontId="46" fillId="0" borderId="0" xfId="0" applyNumberFormat="1" applyFont="1"/>
    <xf numFmtId="1" fontId="47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  <xf numFmtId="4" fontId="24" fillId="2" borderId="0" xfId="0" applyNumberFormat="1" applyFont="1" applyFill="1" applyBorder="1" applyAlignment="1">
      <alignment horizontal="left" vertical="center"/>
    </xf>
    <xf numFmtId="165" fontId="24" fillId="2" borderId="0" xfId="0" applyNumberFormat="1" applyFont="1" applyFill="1" applyBorder="1" applyAlignment="1">
      <alignment horizontal="center" vertical="center"/>
    </xf>
    <xf numFmtId="165" fontId="24" fillId="2" borderId="0" xfId="0" applyNumberFormat="1" applyFont="1" applyFill="1" applyBorder="1" applyAlignment="1">
      <alignment horizontal="left" vertical="center"/>
    </xf>
    <xf numFmtId="0" fontId="40" fillId="3" borderId="0" xfId="0" applyFont="1" applyFill="1" applyBorder="1" applyAlignment="1">
      <alignment horizontal="center" vertical="center" wrapText="1"/>
    </xf>
    <xf numFmtId="166" fontId="40" fillId="3" borderId="0" xfId="0" applyNumberFormat="1" applyFont="1" applyFill="1" applyBorder="1" applyAlignment="1">
      <alignment horizontal="center" vertical="center"/>
    </xf>
    <xf numFmtId="166" fontId="41" fillId="3" borderId="0" xfId="0" applyNumberFormat="1" applyFont="1" applyFill="1" applyBorder="1"/>
    <xf numFmtId="0" fontId="48" fillId="2" borderId="0" xfId="0" applyFont="1" applyFill="1" applyAlignment="1">
      <alignment vertical="top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/>
    </xf>
    <xf numFmtId="0" fontId="52" fillId="0" borderId="0" xfId="0" applyFont="1" applyBorder="1"/>
    <xf numFmtId="0" fontId="52" fillId="0" borderId="0" xfId="0" applyFont="1" applyAlignment="1">
      <alignment horizontal="right"/>
    </xf>
    <xf numFmtId="165" fontId="52" fillId="0" borderId="0" xfId="0" applyNumberFormat="1" applyFont="1"/>
    <xf numFmtId="0" fontId="52" fillId="0" borderId="0" xfId="0" applyFont="1"/>
    <xf numFmtId="0" fontId="53" fillId="0" borderId="0" xfId="0" applyFont="1" applyAlignment="1">
      <alignment vertical="top"/>
    </xf>
    <xf numFmtId="0" fontId="40" fillId="3" borderId="0" xfId="0" applyFont="1" applyFill="1" applyBorder="1" applyAlignment="1">
      <alignment horizontal="center"/>
    </xf>
    <xf numFmtId="166" fontId="40" fillId="3" borderId="0" xfId="0" applyNumberFormat="1" applyFont="1" applyFill="1" applyBorder="1" applyAlignment="1">
      <alignment horizontal="center"/>
    </xf>
    <xf numFmtId="166" fontId="41" fillId="3" borderId="0" xfId="0" applyNumberFormat="1" applyFont="1" applyFill="1" applyBorder="1" applyAlignment="1">
      <alignment horizontal="center"/>
    </xf>
    <xf numFmtId="0" fontId="41" fillId="4" borderId="3" xfId="0" applyFont="1" applyFill="1" applyBorder="1" applyAlignment="1">
      <alignment horizontal="center" vertical="center" wrapText="1"/>
    </xf>
    <xf numFmtId="0" fontId="41" fillId="4" borderId="2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center" wrapText="1"/>
    </xf>
    <xf numFmtId="0" fontId="41" fillId="4" borderId="8" xfId="0" applyFont="1" applyFill="1" applyBorder="1" applyAlignment="1">
      <alignment horizontal="center" vertical="center" wrapText="1"/>
    </xf>
    <xf numFmtId="0" fontId="41" fillId="4" borderId="50" xfId="0" applyFont="1" applyFill="1" applyBorder="1" applyAlignment="1">
      <alignment horizontal="center" vertical="center" wrapText="1"/>
    </xf>
    <xf numFmtId="0" fontId="41" fillId="4" borderId="21" xfId="0" applyFont="1" applyFill="1" applyBorder="1" applyAlignment="1">
      <alignment horizontal="center" vertical="center" wrapText="1"/>
    </xf>
    <xf numFmtId="166" fontId="41" fillId="3" borderId="57" xfId="0" applyNumberFormat="1" applyFont="1" applyFill="1" applyBorder="1" applyAlignment="1">
      <alignment horizontal="center"/>
    </xf>
    <xf numFmtId="166" fontId="41" fillId="3" borderId="60" xfId="0" applyNumberFormat="1" applyFont="1" applyFill="1" applyBorder="1" applyAlignment="1">
      <alignment horizontal="center"/>
    </xf>
    <xf numFmtId="166" fontId="41" fillId="3" borderId="29" xfId="0" applyNumberFormat="1" applyFont="1" applyFill="1" applyBorder="1" applyAlignment="1">
      <alignment horizontal="center"/>
    </xf>
    <xf numFmtId="166" fontId="41" fillId="3" borderId="18" xfId="0" applyNumberFormat="1" applyFont="1" applyFill="1" applyBorder="1" applyAlignment="1">
      <alignment horizontal="center"/>
    </xf>
    <xf numFmtId="166" fontId="41" fillId="3" borderId="40" xfId="0" applyNumberFormat="1" applyFont="1" applyFill="1" applyBorder="1"/>
    <xf numFmtId="166" fontId="41" fillId="3" borderId="22" xfId="0" applyNumberFormat="1" applyFont="1" applyFill="1" applyBorder="1"/>
    <xf numFmtId="166" fontId="41" fillId="4" borderId="51" xfId="0" applyNumberFormat="1" applyFont="1" applyFill="1" applyBorder="1" applyAlignment="1">
      <alignment horizontal="center" vertical="center" wrapText="1"/>
    </xf>
    <xf numFmtId="166" fontId="41" fillId="4" borderId="53" xfId="0" applyNumberFormat="1" applyFont="1" applyFill="1" applyBorder="1" applyAlignment="1">
      <alignment horizontal="center" vertical="center" wrapText="1"/>
    </xf>
    <xf numFmtId="166" fontId="41" fillId="4" borderId="32" xfId="0" applyNumberFormat="1" applyFont="1" applyFill="1" applyBorder="1" applyAlignment="1">
      <alignment horizontal="center" vertical="center" wrapText="1"/>
    </xf>
    <xf numFmtId="166" fontId="41" fillId="3" borderId="55" xfId="0" applyNumberFormat="1" applyFont="1" applyFill="1" applyBorder="1" applyAlignment="1">
      <alignment horizontal="center"/>
    </xf>
    <xf numFmtId="166" fontId="41" fillId="3" borderId="56" xfId="0" applyNumberFormat="1" applyFont="1" applyFill="1" applyBorder="1" applyAlignment="1">
      <alignment horizontal="center"/>
    </xf>
    <xf numFmtId="166" fontId="41" fillId="3" borderId="28" xfId="0" applyNumberFormat="1" applyFont="1" applyFill="1" applyBorder="1" applyAlignment="1">
      <alignment horizontal="center"/>
    </xf>
    <xf numFmtId="166" fontId="41" fillId="3" borderId="17" xfId="0" applyNumberFormat="1" applyFont="1" applyFill="1" applyBorder="1" applyAlignment="1">
      <alignment horizontal="center"/>
    </xf>
    <xf numFmtId="166" fontId="41" fillId="3" borderId="41" xfId="0" applyNumberFormat="1" applyFont="1" applyFill="1" applyBorder="1" applyAlignment="1">
      <alignment horizontal="center"/>
    </xf>
    <xf numFmtId="166" fontId="41" fillId="3" borderId="42" xfId="0" applyNumberFormat="1" applyFont="1" applyFill="1" applyBorder="1" applyAlignment="1">
      <alignment horizontal="center"/>
    </xf>
    <xf numFmtId="166" fontId="41" fillId="3" borderId="58" xfId="0" applyNumberFormat="1" applyFont="1" applyFill="1" applyBorder="1" applyAlignment="1">
      <alignment horizontal="center"/>
    </xf>
    <xf numFmtId="166" fontId="41" fillId="2" borderId="0" xfId="0" applyNumberFormat="1" applyFont="1" applyFill="1" applyBorder="1" applyAlignment="1">
      <alignment horizontal="center"/>
    </xf>
    <xf numFmtId="166" fontId="41" fillId="3" borderId="40" xfId="0" applyNumberFormat="1" applyFont="1" applyFill="1" applyBorder="1" applyAlignment="1">
      <alignment horizontal="center"/>
    </xf>
    <xf numFmtId="166" fontId="41" fillId="3" borderId="22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left" vertical="center" wrapText="1"/>
    </xf>
    <xf numFmtId="0" fontId="49" fillId="0" borderId="0" xfId="0" applyFont="1" applyAlignment="1">
      <alignment horizontal="left" vertical="top"/>
    </xf>
    <xf numFmtId="0" fontId="51" fillId="0" borderId="0" xfId="0" applyNumberFormat="1" applyFont="1" applyAlignment="1">
      <alignment horizontal="left" vertical="top" wrapText="1"/>
    </xf>
    <xf numFmtId="0" fontId="50" fillId="2" borderId="0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35" fillId="2" borderId="25" xfId="0" applyFont="1" applyFill="1" applyBorder="1" applyAlignment="1">
      <alignment horizontal="left" vertical="center" wrapText="1"/>
    </xf>
    <xf numFmtId="0" fontId="36" fillId="2" borderId="26" xfId="0" applyFont="1" applyFill="1" applyBorder="1" applyAlignment="1">
      <alignment horizontal="left" vertical="center" wrapText="1"/>
    </xf>
    <xf numFmtId="0" fontId="36" fillId="2" borderId="45" xfId="0" applyFont="1" applyFill="1" applyBorder="1" applyAlignment="1">
      <alignment horizontal="left" vertical="center" wrapText="1"/>
    </xf>
    <xf numFmtId="0" fontId="40" fillId="2" borderId="48" xfId="0" applyFont="1" applyFill="1" applyBorder="1" applyAlignment="1">
      <alignment horizontal="center" vertical="center" wrapText="1"/>
    </xf>
    <xf numFmtId="0" fontId="40" fillId="2" borderId="20" xfId="0" applyFont="1" applyFill="1" applyBorder="1" applyAlignment="1">
      <alignment horizontal="center" vertical="center" wrapText="1"/>
    </xf>
    <xf numFmtId="0" fontId="40" fillId="2" borderId="24" xfId="0" applyFont="1" applyFill="1" applyBorder="1" applyAlignment="1">
      <alignment horizontal="center" vertical="center" wrapText="1"/>
    </xf>
    <xf numFmtId="0" fontId="40" fillId="2" borderId="49" xfId="0" applyFont="1" applyFill="1" applyBorder="1" applyAlignment="1">
      <alignment horizontal="center" vertical="center" wrapText="1"/>
    </xf>
    <xf numFmtId="0" fontId="40" fillId="2" borderId="22" xfId="0" applyFont="1" applyFill="1" applyBorder="1" applyAlignment="1">
      <alignment horizontal="center" vertical="center" wrapText="1"/>
    </xf>
    <xf numFmtId="0" fontId="40" fillId="2" borderId="42" xfId="0" applyFont="1" applyFill="1" applyBorder="1" applyAlignment="1">
      <alignment horizontal="center" vertical="center" wrapText="1"/>
    </xf>
    <xf numFmtId="0" fontId="40" fillId="2" borderId="12" xfId="0" applyFont="1" applyFill="1" applyBorder="1" applyAlignment="1">
      <alignment horizontal="center" vertical="center" wrapText="1"/>
    </xf>
    <xf numFmtId="0" fontId="40" fillId="2" borderId="43" xfId="0" applyFont="1" applyFill="1" applyBorder="1" applyAlignment="1">
      <alignment horizontal="center" vertical="center" wrapText="1"/>
    </xf>
    <xf numFmtId="0" fontId="40" fillId="2" borderId="44" xfId="0" applyFont="1" applyFill="1" applyBorder="1" applyAlignment="1">
      <alignment horizontal="center" vertical="center" wrapText="1"/>
    </xf>
    <xf numFmtId="0" fontId="40" fillId="2" borderId="36" xfId="0" applyFont="1" applyFill="1" applyBorder="1" applyAlignment="1">
      <alignment horizontal="center" vertical="center" wrapText="1"/>
    </xf>
    <xf numFmtId="0" fontId="40" fillId="2" borderId="37" xfId="0" applyFont="1" applyFill="1" applyBorder="1" applyAlignment="1">
      <alignment horizontal="center" vertical="center" wrapText="1"/>
    </xf>
    <xf numFmtId="0" fontId="40" fillId="2" borderId="38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4" fillId="0" borderId="13" xfId="0" applyFont="1" applyBorder="1" applyAlignment="1">
      <alignment horizontal="left"/>
    </xf>
    <xf numFmtId="0" fontId="24" fillId="0" borderId="13" xfId="0" applyFont="1" applyBorder="1" applyAlignment="1">
      <alignment horizontal="left" vertical="center"/>
    </xf>
    <xf numFmtId="0" fontId="31" fillId="0" borderId="0" xfId="0" applyFont="1" applyAlignment="1">
      <alignment horizontal="center"/>
    </xf>
    <xf numFmtId="0" fontId="32" fillId="0" borderId="13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24" fillId="0" borderId="29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166" fontId="41" fillId="4" borderId="25" xfId="0" applyNumberFormat="1" applyFont="1" applyFill="1" applyBorder="1" applyAlignment="1">
      <alignment horizontal="center" vertical="center"/>
    </xf>
    <xf numFmtId="166" fontId="41" fillId="4" borderId="45" xfId="0" applyNumberFormat="1" applyFont="1" applyFill="1" applyBorder="1" applyAlignment="1">
      <alignment horizontal="center" vertical="center"/>
    </xf>
    <xf numFmtId="166" fontId="41" fillId="3" borderId="55" xfId="0" applyNumberFormat="1" applyFont="1" applyFill="1" applyBorder="1"/>
    <xf numFmtId="166" fontId="41" fillId="3" borderId="56" xfId="0" applyNumberFormat="1" applyFont="1" applyFill="1" applyBorder="1"/>
    <xf numFmtId="166" fontId="41" fillId="3" borderId="41" xfId="0" applyNumberFormat="1" applyFont="1" applyFill="1" applyBorder="1"/>
    <xf numFmtId="166" fontId="41" fillId="3" borderId="42" xfId="0" applyNumberFormat="1" applyFont="1" applyFill="1" applyBorder="1"/>
    <xf numFmtId="166" fontId="40" fillId="3" borderId="25" xfId="0" applyNumberFormat="1" applyFont="1" applyFill="1" applyBorder="1" applyAlignment="1">
      <alignment horizontal="center"/>
    </xf>
    <xf numFmtId="166" fontId="40" fillId="3" borderId="45" xfId="0" applyNumberFormat="1" applyFont="1" applyFill="1" applyBorder="1" applyAlignment="1">
      <alignment horizontal="center"/>
    </xf>
    <xf numFmtId="166" fontId="41" fillId="2" borderId="0" xfId="0" applyNumberFormat="1" applyFont="1" applyFill="1" applyBorder="1"/>
    <xf numFmtId="0" fontId="43" fillId="4" borderId="32" xfId="0" applyFont="1" applyFill="1" applyBorder="1" applyAlignment="1">
      <alignment horizontal="center" vertical="center" wrapText="1"/>
    </xf>
    <xf numFmtId="0" fontId="43" fillId="4" borderId="59" xfId="0" applyFont="1" applyFill="1" applyBorder="1" applyAlignment="1">
      <alignment horizontal="center" vertical="center" wrapText="1"/>
    </xf>
    <xf numFmtId="0" fontId="40" fillId="2" borderId="33" xfId="0" applyFont="1" applyFill="1" applyBorder="1" applyAlignment="1">
      <alignment horizontal="center" vertical="center" wrapText="1"/>
    </xf>
    <xf numFmtId="0" fontId="40" fillId="2" borderId="34" xfId="0" applyFont="1" applyFill="1" applyBorder="1" applyAlignment="1">
      <alignment horizontal="center" vertical="center" wrapText="1"/>
    </xf>
    <xf numFmtId="0" fontId="40" fillId="2" borderId="35" xfId="0" applyFont="1" applyFill="1" applyBorder="1" applyAlignment="1">
      <alignment horizontal="center" vertical="center" wrapText="1"/>
    </xf>
    <xf numFmtId="0" fontId="40" fillId="2" borderId="47" xfId="0" applyFont="1" applyFill="1" applyBorder="1" applyAlignment="1">
      <alignment horizontal="center" vertical="center" wrapText="1"/>
    </xf>
    <xf numFmtId="0" fontId="40" fillId="2" borderId="40" xfId="0" applyFont="1" applyFill="1" applyBorder="1" applyAlignment="1">
      <alignment horizontal="center" vertical="center" wrapText="1"/>
    </xf>
    <xf numFmtId="0" fontId="40" fillId="2" borderId="41" xfId="0" applyFont="1" applyFill="1" applyBorder="1" applyAlignment="1">
      <alignment horizontal="center" vertical="center" wrapText="1"/>
    </xf>
    <xf numFmtId="166" fontId="41" fillId="2" borderId="0" xfId="0" applyNumberFormat="1" applyFont="1" applyFill="1" applyBorder="1" applyAlignment="1">
      <alignment horizontal="center" vertical="center" wrapText="1"/>
    </xf>
    <xf numFmtId="4" fontId="20" fillId="2" borderId="8" xfId="0" applyNumberFormat="1" applyFont="1" applyFill="1" applyBorder="1" applyAlignment="1">
      <alignment horizontal="center" vertical="center" wrapText="1"/>
    </xf>
    <xf numFmtId="4" fontId="20" fillId="2" borderId="21" xfId="0" applyNumberFormat="1" applyFont="1" applyFill="1" applyBorder="1" applyAlignment="1">
      <alignment horizontal="center" vertical="center" wrapText="1"/>
    </xf>
    <xf numFmtId="4" fontId="40" fillId="2" borderId="4" xfId="0" applyNumberFormat="1" applyFont="1" applyFill="1" applyBorder="1" applyAlignment="1">
      <alignment horizontal="center" vertical="center" wrapText="1"/>
    </xf>
    <xf numFmtId="4" fontId="40" fillId="2" borderId="2" xfId="0" applyNumberFormat="1" applyFont="1" applyFill="1" applyBorder="1" applyAlignment="1">
      <alignment horizontal="center" vertical="center" wrapText="1"/>
    </xf>
    <xf numFmtId="4" fontId="20" fillId="2" borderId="25" xfId="0" applyNumberFormat="1" applyFont="1" applyFill="1" applyBorder="1" applyAlignment="1">
      <alignment horizontal="center" vertical="center" wrapText="1"/>
    </xf>
    <xf numFmtId="4" fontId="20" fillId="2" borderId="26" xfId="0" applyNumberFormat="1" applyFont="1" applyFill="1" applyBorder="1" applyAlignment="1">
      <alignment horizontal="center" vertical="center" wrapText="1"/>
    </xf>
    <xf numFmtId="4" fontId="20" fillId="2" borderId="45" xfId="0" applyNumberFormat="1" applyFont="1" applyFill="1" applyBorder="1" applyAlignment="1">
      <alignment horizontal="center" vertical="center" wrapText="1"/>
    </xf>
    <xf numFmtId="4" fontId="40" fillId="2" borderId="3" xfId="0" applyNumberFormat="1" applyFont="1" applyFill="1" applyBorder="1" applyAlignment="1">
      <alignment horizontal="center" vertical="center" wrapText="1"/>
    </xf>
    <xf numFmtId="3" fontId="40" fillId="2" borderId="3" xfId="0" applyNumberFormat="1" applyFont="1" applyFill="1" applyBorder="1" applyAlignment="1">
      <alignment horizontal="center" vertical="center" wrapText="1"/>
    </xf>
    <xf numFmtId="3" fontId="40" fillId="2" borderId="4" xfId="0" applyNumberFormat="1" applyFont="1" applyFill="1" applyBorder="1" applyAlignment="1">
      <alignment horizontal="center" vertical="center" wrapText="1"/>
    </xf>
    <xf numFmtId="3" fontId="40" fillId="2" borderId="2" xfId="0" applyNumberFormat="1" applyFont="1" applyFill="1" applyBorder="1" applyAlignment="1">
      <alignment horizontal="center" vertical="center" wrapText="1"/>
    </xf>
    <xf numFmtId="4" fontId="40" fillId="2" borderId="25" xfId="0" applyNumberFormat="1" applyFont="1" applyFill="1" applyBorder="1" applyAlignment="1">
      <alignment horizontal="center" vertical="center" wrapText="1"/>
    </xf>
    <xf numFmtId="4" fontId="40" fillId="2" borderId="26" xfId="0" applyNumberFormat="1" applyFont="1" applyFill="1" applyBorder="1" applyAlignment="1">
      <alignment horizontal="center" vertical="center" wrapText="1"/>
    </xf>
    <xf numFmtId="4" fontId="40" fillId="2" borderId="45" xfId="0" applyNumberFormat="1" applyFont="1" applyFill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4" fontId="41" fillId="2" borderId="25" xfId="0" applyNumberFormat="1" applyFont="1" applyFill="1" applyBorder="1" applyAlignment="1">
      <alignment horizontal="center" vertical="center" wrapText="1"/>
    </xf>
    <xf numFmtId="4" fontId="41" fillId="2" borderId="45" xfId="0" applyNumberFormat="1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4" fontId="40" fillId="2" borderId="27" xfId="0" applyNumberFormat="1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 wrapText="1"/>
    </xf>
    <xf numFmtId="4" fontId="27" fillId="2" borderId="25" xfId="0" applyNumberFormat="1" applyFont="1" applyFill="1" applyBorder="1" applyAlignment="1">
      <alignment horizontal="center" vertical="center" wrapText="1"/>
    </xf>
    <xf numFmtId="4" fontId="27" fillId="2" borderId="4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166"/>
  <sheetViews>
    <sheetView tabSelected="1" view="pageBreakPreview" topLeftCell="A130" zoomScale="25" zoomScaleNormal="40" zoomScaleSheetLayoutView="25" workbookViewId="0">
      <selection activeCell="E93" sqref="E93"/>
    </sheetView>
  </sheetViews>
  <sheetFormatPr defaultRowHeight="32.25" x14ac:dyDescent="0.5"/>
  <cols>
    <col min="1" max="1" width="4.42578125" style="7" customWidth="1"/>
    <col min="2" max="2" width="76.140625" style="7" customWidth="1"/>
    <col min="3" max="3" width="136.7109375" style="7" customWidth="1"/>
    <col min="4" max="4" width="107.42578125" style="7" customWidth="1"/>
    <col min="5" max="5" width="56.28515625" style="7" customWidth="1"/>
    <col min="6" max="7" width="23.5703125" style="7" customWidth="1"/>
    <col min="8" max="10" width="26.42578125" style="7" customWidth="1"/>
    <col min="11" max="15" width="23.5703125" style="7" customWidth="1"/>
    <col min="16" max="16" width="55.140625" style="77" customWidth="1"/>
    <col min="17" max="17" width="55.140625" style="78" customWidth="1"/>
    <col min="18" max="19" width="55.140625" style="77" customWidth="1"/>
    <col min="20" max="20" width="17" style="7" bestFit="1" customWidth="1"/>
    <col min="21" max="21" width="10" style="7" bestFit="1" customWidth="1"/>
    <col min="22" max="22" width="23.7109375" style="7" customWidth="1"/>
    <col min="23" max="23" width="22.7109375" style="7" bestFit="1" customWidth="1"/>
    <col min="24" max="24" width="11.7109375" style="7" customWidth="1"/>
    <col min="25" max="25" width="10" style="7" bestFit="1" customWidth="1"/>
    <col min="26" max="16384" width="9.140625" style="7"/>
  </cols>
  <sheetData>
    <row r="1" spans="1:33" s="2" customFormat="1" ht="102.75" customHeight="1" x14ac:dyDescent="0.8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72"/>
      <c r="Q1" s="79" t="s">
        <v>67</v>
      </c>
      <c r="R1" s="72"/>
      <c r="S1" s="72"/>
      <c r="T1" s="3"/>
      <c r="U1" s="3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</row>
    <row r="2" spans="1:33" s="43" customFormat="1" ht="57" customHeight="1" x14ac:dyDescent="0.65">
      <c r="A2" s="277" t="s">
        <v>66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42"/>
      <c r="V2" s="42"/>
      <c r="W2" s="42"/>
      <c r="X2" s="42"/>
      <c r="Y2" s="42"/>
    </row>
    <row r="3" spans="1:33" s="44" customFormat="1" ht="57" customHeight="1" x14ac:dyDescent="0.65">
      <c r="A3" s="278" t="s">
        <v>12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42"/>
      <c r="V3" s="42"/>
      <c r="W3" s="42"/>
      <c r="X3" s="42"/>
      <c r="Y3" s="42"/>
      <c r="Z3" s="43"/>
      <c r="AA3" s="43"/>
      <c r="AB3" s="43"/>
      <c r="AC3" s="43"/>
      <c r="AD3" s="43"/>
      <c r="AE3" s="43"/>
      <c r="AF3" s="43"/>
      <c r="AG3" s="43"/>
    </row>
    <row r="4" spans="1:33" s="50" customFormat="1" ht="78" customHeight="1" x14ac:dyDescent="0.7">
      <c r="A4" s="279" t="s">
        <v>62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48"/>
      <c r="V4" s="48"/>
      <c r="W4" s="48"/>
      <c r="X4" s="48"/>
      <c r="Y4" s="48"/>
      <c r="Z4" s="49"/>
      <c r="AA4" s="49"/>
      <c r="AB4" s="49"/>
      <c r="AC4" s="49"/>
      <c r="AD4" s="49"/>
      <c r="AE4" s="49"/>
      <c r="AF4" s="49"/>
      <c r="AG4" s="49"/>
    </row>
    <row r="5" spans="1:33" s="50" customFormat="1" ht="54" customHeight="1" x14ac:dyDescent="0.7">
      <c r="A5" s="279" t="s">
        <v>63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48"/>
      <c r="V5" s="48"/>
      <c r="W5" s="48"/>
      <c r="X5" s="48"/>
      <c r="Y5" s="48"/>
      <c r="Z5" s="51"/>
      <c r="AA5" s="51"/>
      <c r="AB5" s="49"/>
      <c r="AC5" s="49"/>
      <c r="AD5" s="49"/>
      <c r="AE5" s="49"/>
      <c r="AF5" s="49"/>
      <c r="AG5" s="49"/>
    </row>
    <row r="6" spans="1:33" s="85" customFormat="1" ht="84" customHeight="1" x14ac:dyDescent="0.25">
      <c r="A6" s="280" t="s">
        <v>64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83"/>
      <c r="V6" s="83"/>
      <c r="W6" s="83"/>
      <c r="X6" s="83"/>
      <c r="Y6" s="83"/>
      <c r="Z6" s="84"/>
      <c r="AA6" s="84"/>
      <c r="AB6" s="84"/>
      <c r="AC6" s="84"/>
      <c r="AD6" s="84"/>
      <c r="AE6" s="84"/>
      <c r="AF6" s="84"/>
      <c r="AG6" s="84"/>
    </row>
    <row r="7" spans="1:33" s="44" customFormat="1" ht="81" customHeight="1" x14ac:dyDescent="1.1499999999999999">
      <c r="A7" s="281" t="s">
        <v>35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45"/>
      <c r="V7" s="45"/>
      <c r="W7" s="45"/>
      <c r="X7" s="45"/>
      <c r="Y7" s="45"/>
      <c r="Z7" s="46"/>
      <c r="AA7" s="46"/>
      <c r="AB7" s="43"/>
      <c r="AC7" s="43"/>
      <c r="AD7" s="43"/>
      <c r="AE7" s="43"/>
      <c r="AF7" s="43"/>
      <c r="AG7" s="43"/>
    </row>
    <row r="8" spans="1:33" s="44" customFormat="1" ht="57" customHeight="1" x14ac:dyDescent="0.65"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73"/>
      <c r="Q8" s="74"/>
      <c r="R8" s="73"/>
      <c r="S8" s="73"/>
      <c r="T8" s="26"/>
      <c r="U8" s="47"/>
      <c r="V8" s="47"/>
      <c r="W8" s="47"/>
      <c r="X8" s="47"/>
      <c r="Y8" s="47"/>
      <c r="Z8" s="43"/>
      <c r="AA8" s="43"/>
      <c r="AB8" s="43"/>
      <c r="AC8" s="43"/>
      <c r="AD8" s="43"/>
      <c r="AE8" s="43"/>
      <c r="AF8" s="43"/>
      <c r="AG8" s="43"/>
    </row>
    <row r="9" spans="1:33" s="69" customFormat="1" ht="57" customHeight="1" x14ac:dyDescent="0.85">
      <c r="A9" s="282" t="s">
        <v>13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66"/>
      <c r="V9" s="66"/>
      <c r="W9" s="66"/>
      <c r="X9" s="66"/>
      <c r="Y9" s="66"/>
      <c r="Z9" s="67"/>
      <c r="AA9" s="67"/>
      <c r="AB9" s="68"/>
      <c r="AC9" s="68"/>
      <c r="AD9" s="68"/>
      <c r="AE9" s="68"/>
      <c r="AF9" s="68"/>
      <c r="AG9" s="68"/>
    </row>
    <row r="10" spans="1:33" s="69" customFormat="1" ht="51" customHeight="1" x14ac:dyDescent="0.85">
      <c r="A10" s="283" t="s">
        <v>14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66"/>
      <c r="V10" s="66"/>
      <c r="W10" s="66"/>
      <c r="X10" s="66"/>
      <c r="Y10" s="66"/>
      <c r="Z10" s="67"/>
      <c r="AA10" s="67"/>
      <c r="AB10" s="68"/>
      <c r="AC10" s="68"/>
      <c r="AD10" s="68"/>
      <c r="AE10" s="68"/>
      <c r="AF10" s="68"/>
      <c r="AG10" s="68"/>
    </row>
    <row r="11" spans="1:33" s="69" customFormat="1" ht="54" customHeight="1" x14ac:dyDescent="0.85">
      <c r="A11" s="70" t="s">
        <v>36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5"/>
      <c r="Q11" s="76"/>
      <c r="R11" s="75"/>
      <c r="S11" s="75"/>
      <c r="T11" s="70"/>
      <c r="U11" s="71"/>
      <c r="V11" s="71"/>
      <c r="W11" s="71"/>
      <c r="X11" s="71"/>
      <c r="Y11" s="71"/>
      <c r="Z11" s="68"/>
      <c r="AA11" s="68"/>
      <c r="AB11" s="68"/>
      <c r="AC11" s="68"/>
      <c r="AD11" s="68"/>
      <c r="AE11" s="68"/>
      <c r="AF11" s="68"/>
      <c r="AG11" s="68"/>
    </row>
    <row r="12" spans="1:33" ht="23.1" customHeight="1" thickBot="1" x14ac:dyDescent="0.55000000000000004"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ht="96" customHeight="1" thickBot="1" x14ac:dyDescent="0.4">
      <c r="B13" s="257" t="s">
        <v>0</v>
      </c>
      <c r="C13" s="257" t="s">
        <v>1</v>
      </c>
      <c r="D13" s="257" t="s">
        <v>27</v>
      </c>
      <c r="E13" s="257" t="s">
        <v>28</v>
      </c>
      <c r="F13" s="89">
        <v>42430</v>
      </c>
      <c r="G13" s="89">
        <v>42461</v>
      </c>
      <c r="H13" s="89">
        <v>42491</v>
      </c>
      <c r="I13" s="89">
        <v>42522</v>
      </c>
      <c r="J13" s="89">
        <v>42552</v>
      </c>
      <c r="K13" s="89">
        <v>42583</v>
      </c>
      <c r="L13" s="89">
        <v>42614</v>
      </c>
      <c r="M13" s="89">
        <v>42644</v>
      </c>
      <c r="N13" s="89">
        <v>42675</v>
      </c>
      <c r="O13" s="89">
        <v>42705</v>
      </c>
      <c r="P13" s="255" t="s">
        <v>33</v>
      </c>
      <c r="Q13" s="308" t="s">
        <v>48</v>
      </c>
      <c r="R13" s="257" t="s">
        <v>39</v>
      </c>
      <c r="S13" s="257" t="s">
        <v>34</v>
      </c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ht="96" customHeight="1" thickBot="1" x14ac:dyDescent="0.4">
      <c r="B14" s="258"/>
      <c r="C14" s="258"/>
      <c r="D14" s="258"/>
      <c r="E14" s="258"/>
      <c r="F14" s="90" t="s">
        <v>4</v>
      </c>
      <c r="G14" s="90" t="s">
        <v>4</v>
      </c>
      <c r="H14" s="90" t="s">
        <v>4</v>
      </c>
      <c r="I14" s="90" t="s">
        <v>4</v>
      </c>
      <c r="J14" s="90" t="s">
        <v>4</v>
      </c>
      <c r="K14" s="90" t="s">
        <v>4</v>
      </c>
      <c r="L14" s="90" t="s">
        <v>4</v>
      </c>
      <c r="M14" s="90" t="s">
        <v>4</v>
      </c>
      <c r="N14" s="90" t="s">
        <v>4</v>
      </c>
      <c r="O14" s="91" t="s">
        <v>4</v>
      </c>
      <c r="P14" s="256"/>
      <c r="Q14" s="309"/>
      <c r="R14" s="258"/>
      <c r="S14" s="25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22" customFormat="1" ht="71.25" customHeight="1" thickBot="1" x14ac:dyDescent="0.7">
      <c r="B15" s="262" t="s">
        <v>29</v>
      </c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4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ht="110.25" customHeight="1" thickBot="1" x14ac:dyDescent="0.4">
      <c r="B16" s="326">
        <v>1</v>
      </c>
      <c r="C16" s="329" t="s">
        <v>40</v>
      </c>
      <c r="D16" s="92" t="s">
        <v>2</v>
      </c>
      <c r="E16" s="312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4"/>
      <c r="U16" s="10"/>
      <c r="V16" s="253"/>
      <c r="W16" s="8"/>
      <c r="X16" s="8"/>
      <c r="Y16" s="10"/>
      <c r="Z16" s="8"/>
      <c r="AA16" s="8"/>
      <c r="AB16" s="8"/>
      <c r="AC16" s="8"/>
      <c r="AD16" s="8"/>
      <c r="AE16" s="8"/>
      <c r="AF16" s="8"/>
      <c r="AG16" s="8"/>
    </row>
    <row r="17" spans="2:33" ht="110.25" customHeight="1" x14ac:dyDescent="0.35">
      <c r="B17" s="327"/>
      <c r="C17" s="330"/>
      <c r="D17" s="107" t="s">
        <v>8</v>
      </c>
      <c r="E17" s="108" t="s">
        <v>37</v>
      </c>
      <c r="F17" s="304">
        <v>0</v>
      </c>
      <c r="G17" s="265">
        <v>1</v>
      </c>
      <c r="H17" s="265">
        <v>0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1</v>
      </c>
      <c r="O17" s="268">
        <v>0</v>
      </c>
      <c r="P17" s="317">
        <f>SUM(F17:O20)</f>
        <v>2</v>
      </c>
      <c r="Q17" s="310"/>
      <c r="R17" s="315"/>
      <c r="S17" s="315">
        <f>R17+R21+R25</f>
        <v>0</v>
      </c>
      <c r="U17" s="10"/>
      <c r="V17" s="253"/>
      <c r="W17" s="8"/>
      <c r="X17" s="254"/>
      <c r="Y17" s="11"/>
      <c r="Z17" s="8"/>
      <c r="AA17" s="8"/>
      <c r="AB17" s="8"/>
      <c r="AC17" s="8"/>
      <c r="AD17" s="8"/>
      <c r="AE17" s="8"/>
      <c r="AF17" s="8"/>
      <c r="AG17" s="8"/>
    </row>
    <row r="18" spans="2:33" ht="110.25" customHeight="1" x14ac:dyDescent="0.35">
      <c r="B18" s="327"/>
      <c r="C18" s="330"/>
      <c r="D18" s="109" t="s">
        <v>9</v>
      </c>
      <c r="E18" s="110">
        <v>1.04</v>
      </c>
      <c r="F18" s="305"/>
      <c r="G18" s="266"/>
      <c r="H18" s="266"/>
      <c r="I18" s="266"/>
      <c r="J18" s="266"/>
      <c r="K18" s="266"/>
      <c r="L18" s="266"/>
      <c r="M18" s="266"/>
      <c r="N18" s="266"/>
      <c r="O18" s="269"/>
      <c r="P18" s="317"/>
      <c r="Q18" s="310"/>
      <c r="R18" s="310"/>
      <c r="S18" s="310"/>
      <c r="U18" s="10"/>
      <c r="V18" s="253"/>
      <c r="W18" s="8"/>
      <c r="X18" s="254"/>
      <c r="Y18" s="11"/>
      <c r="Z18" s="8"/>
      <c r="AA18" s="8"/>
      <c r="AB18" s="8"/>
      <c r="AC18" s="8"/>
      <c r="AD18" s="8"/>
      <c r="AE18" s="8"/>
      <c r="AF18" s="8"/>
      <c r="AG18" s="8"/>
    </row>
    <row r="19" spans="2:33" ht="110.25" customHeight="1" x14ac:dyDescent="0.35">
      <c r="B19" s="327"/>
      <c r="C19" s="330"/>
      <c r="D19" s="109" t="s">
        <v>11</v>
      </c>
      <c r="E19" s="111"/>
      <c r="F19" s="305"/>
      <c r="G19" s="266"/>
      <c r="H19" s="266"/>
      <c r="I19" s="266"/>
      <c r="J19" s="266"/>
      <c r="K19" s="266"/>
      <c r="L19" s="266"/>
      <c r="M19" s="266"/>
      <c r="N19" s="266"/>
      <c r="O19" s="269"/>
      <c r="P19" s="317"/>
      <c r="Q19" s="310"/>
      <c r="R19" s="310"/>
      <c r="S19" s="310"/>
      <c r="U19" s="10"/>
      <c r="V19" s="17"/>
      <c r="W19" s="8"/>
      <c r="X19" s="254"/>
      <c r="Y19" s="11"/>
      <c r="Z19" s="8"/>
      <c r="AA19" s="8"/>
      <c r="AB19" s="8"/>
      <c r="AC19" s="8"/>
      <c r="AD19" s="8"/>
      <c r="AE19" s="8"/>
      <c r="AF19" s="8"/>
      <c r="AG19" s="8"/>
    </row>
    <row r="20" spans="2:33" ht="110.25" customHeight="1" thickBot="1" x14ac:dyDescent="0.4">
      <c r="B20" s="327"/>
      <c r="C20" s="330"/>
      <c r="D20" s="112" t="s">
        <v>10</v>
      </c>
      <c r="E20" s="113">
        <v>5</v>
      </c>
      <c r="F20" s="306"/>
      <c r="G20" s="267"/>
      <c r="H20" s="267"/>
      <c r="I20" s="267"/>
      <c r="J20" s="267"/>
      <c r="K20" s="267"/>
      <c r="L20" s="267"/>
      <c r="M20" s="267"/>
      <c r="N20" s="267"/>
      <c r="O20" s="270"/>
      <c r="P20" s="318"/>
      <c r="Q20" s="311"/>
      <c r="R20" s="311"/>
      <c r="S20" s="310"/>
      <c r="U20" s="10"/>
      <c r="V20" s="17"/>
      <c r="W20" s="8"/>
      <c r="X20" s="254"/>
      <c r="Y20" s="11"/>
      <c r="Z20" s="8"/>
      <c r="AA20" s="8"/>
      <c r="AB20" s="8"/>
      <c r="AC20" s="8"/>
      <c r="AD20" s="8"/>
      <c r="AE20" s="8"/>
      <c r="AF20" s="8"/>
      <c r="AG20" s="8"/>
    </row>
    <row r="21" spans="2:33" ht="110.25" customHeight="1" x14ac:dyDescent="0.35">
      <c r="B21" s="327"/>
      <c r="C21" s="330"/>
      <c r="D21" s="107" t="s">
        <v>8</v>
      </c>
      <c r="E21" s="114" t="s">
        <v>31</v>
      </c>
      <c r="F21" s="271">
        <v>2</v>
      </c>
      <c r="G21" s="274">
        <v>2</v>
      </c>
      <c r="H21" s="274">
        <v>2</v>
      </c>
      <c r="I21" s="274">
        <v>2</v>
      </c>
      <c r="J21" s="274">
        <v>2</v>
      </c>
      <c r="K21" s="274">
        <v>2</v>
      </c>
      <c r="L21" s="274">
        <v>2</v>
      </c>
      <c r="M21" s="274">
        <v>2</v>
      </c>
      <c r="N21" s="274">
        <v>2</v>
      </c>
      <c r="O21" s="301">
        <v>2</v>
      </c>
      <c r="P21" s="316">
        <f>SUM(F21:O24)</f>
        <v>20</v>
      </c>
      <c r="Q21" s="310"/>
      <c r="R21" s="315"/>
      <c r="S21" s="310"/>
      <c r="U21" s="10"/>
      <c r="V21" s="18"/>
      <c r="W21" s="8"/>
      <c r="X21" s="254"/>
      <c r="Y21" s="11"/>
      <c r="Z21" s="8"/>
      <c r="AA21" s="8"/>
      <c r="AB21" s="8"/>
      <c r="AC21" s="8"/>
      <c r="AD21" s="8"/>
      <c r="AE21" s="8"/>
      <c r="AF21" s="8"/>
      <c r="AG21" s="8"/>
    </row>
    <row r="22" spans="2:33" ht="110.25" customHeight="1" x14ac:dyDescent="0.35">
      <c r="B22" s="327"/>
      <c r="C22" s="330"/>
      <c r="D22" s="109" t="s">
        <v>9</v>
      </c>
      <c r="E22" s="115">
        <v>1.04</v>
      </c>
      <c r="F22" s="272"/>
      <c r="G22" s="275"/>
      <c r="H22" s="275"/>
      <c r="I22" s="275"/>
      <c r="J22" s="275"/>
      <c r="K22" s="275"/>
      <c r="L22" s="275"/>
      <c r="M22" s="275"/>
      <c r="N22" s="275"/>
      <c r="O22" s="302"/>
      <c r="P22" s="317"/>
      <c r="Q22" s="310"/>
      <c r="R22" s="310"/>
      <c r="S22" s="310"/>
      <c r="U22" s="10"/>
      <c r="V22" s="18"/>
      <c r="W22" s="8"/>
      <c r="X22" s="254"/>
      <c r="Y22" s="11"/>
      <c r="Z22" s="8"/>
      <c r="AA22" s="8"/>
      <c r="AB22" s="8"/>
      <c r="AC22" s="8"/>
      <c r="AD22" s="8"/>
      <c r="AE22" s="8"/>
      <c r="AF22" s="8"/>
      <c r="AG22" s="8"/>
    </row>
    <row r="23" spans="2:33" ht="110.25" customHeight="1" x14ac:dyDescent="0.35">
      <c r="B23" s="327"/>
      <c r="C23" s="330"/>
      <c r="D23" s="109" t="s">
        <v>11</v>
      </c>
      <c r="E23" s="116"/>
      <c r="F23" s="272"/>
      <c r="G23" s="275"/>
      <c r="H23" s="275"/>
      <c r="I23" s="275"/>
      <c r="J23" s="275"/>
      <c r="K23" s="275"/>
      <c r="L23" s="275"/>
      <c r="M23" s="275"/>
      <c r="N23" s="275"/>
      <c r="O23" s="302"/>
      <c r="P23" s="317"/>
      <c r="Q23" s="310"/>
      <c r="R23" s="310"/>
      <c r="S23" s="310"/>
      <c r="U23" s="10"/>
      <c r="V23" s="18"/>
      <c r="W23" s="8"/>
      <c r="X23" s="254"/>
      <c r="Y23" s="11"/>
      <c r="Z23" s="8"/>
      <c r="AA23" s="8"/>
      <c r="AB23" s="8"/>
      <c r="AC23" s="8"/>
      <c r="AD23" s="8"/>
      <c r="AE23" s="8"/>
      <c r="AF23" s="8"/>
      <c r="AG23" s="8"/>
    </row>
    <row r="24" spans="2:33" ht="110.25" customHeight="1" thickBot="1" x14ac:dyDescent="0.4">
      <c r="B24" s="327"/>
      <c r="C24" s="330"/>
      <c r="D24" s="112" t="s">
        <v>10</v>
      </c>
      <c r="E24" s="117">
        <v>5</v>
      </c>
      <c r="F24" s="273"/>
      <c r="G24" s="276"/>
      <c r="H24" s="276"/>
      <c r="I24" s="276"/>
      <c r="J24" s="276"/>
      <c r="K24" s="276"/>
      <c r="L24" s="276"/>
      <c r="M24" s="276"/>
      <c r="N24" s="276"/>
      <c r="O24" s="303"/>
      <c r="P24" s="318"/>
      <c r="Q24" s="311"/>
      <c r="R24" s="311"/>
      <c r="S24" s="310"/>
      <c r="U24" s="10"/>
      <c r="V24" s="18"/>
      <c r="W24" s="8"/>
      <c r="X24" s="254"/>
      <c r="Y24" s="11"/>
      <c r="Z24" s="8"/>
      <c r="AA24" s="8"/>
      <c r="AB24" s="8"/>
      <c r="AC24" s="8"/>
      <c r="AD24" s="8"/>
      <c r="AE24" s="8"/>
      <c r="AF24" s="8"/>
      <c r="AG24" s="8"/>
    </row>
    <row r="25" spans="2:33" ht="110.25" customHeight="1" x14ac:dyDescent="0.35">
      <c r="B25" s="327"/>
      <c r="C25" s="330"/>
      <c r="D25" s="107" t="s">
        <v>8</v>
      </c>
      <c r="E25" s="118" t="s">
        <v>38</v>
      </c>
      <c r="F25" s="271">
        <v>0</v>
      </c>
      <c r="G25" s="274">
        <v>1</v>
      </c>
      <c r="H25" s="274">
        <v>0</v>
      </c>
      <c r="I25" s="274">
        <v>1</v>
      </c>
      <c r="J25" s="274">
        <v>0</v>
      </c>
      <c r="K25" s="274">
        <v>1</v>
      </c>
      <c r="L25" s="274">
        <v>0</v>
      </c>
      <c r="M25" s="274">
        <v>0</v>
      </c>
      <c r="N25" s="274">
        <v>1</v>
      </c>
      <c r="O25" s="301">
        <v>0</v>
      </c>
      <c r="P25" s="316">
        <f>SUM(F25:O28)</f>
        <v>4</v>
      </c>
      <c r="Q25" s="310"/>
      <c r="R25" s="315"/>
      <c r="S25" s="310"/>
      <c r="U25" s="10"/>
      <c r="V25" s="18"/>
      <c r="W25" s="8"/>
      <c r="X25" s="254"/>
      <c r="Y25" s="11"/>
      <c r="Z25" s="8"/>
      <c r="AA25" s="8"/>
      <c r="AB25" s="8"/>
      <c r="AC25" s="8"/>
      <c r="AD25" s="8"/>
      <c r="AE25" s="8"/>
      <c r="AF25" s="8"/>
      <c r="AG25" s="8"/>
    </row>
    <row r="26" spans="2:33" ht="110.25" customHeight="1" x14ac:dyDescent="0.35">
      <c r="B26" s="327"/>
      <c r="C26" s="330"/>
      <c r="D26" s="109" t="s">
        <v>9</v>
      </c>
      <c r="E26" s="115">
        <v>1.04</v>
      </c>
      <c r="F26" s="272"/>
      <c r="G26" s="275"/>
      <c r="H26" s="275"/>
      <c r="I26" s="275"/>
      <c r="J26" s="275"/>
      <c r="K26" s="275"/>
      <c r="L26" s="275"/>
      <c r="M26" s="275"/>
      <c r="N26" s="275"/>
      <c r="O26" s="302"/>
      <c r="P26" s="317"/>
      <c r="Q26" s="310"/>
      <c r="R26" s="310"/>
      <c r="S26" s="310"/>
      <c r="U26" s="10"/>
      <c r="V26" s="18"/>
      <c r="W26" s="8"/>
      <c r="X26" s="254"/>
      <c r="Y26" s="11"/>
      <c r="Z26" s="8"/>
      <c r="AA26" s="8"/>
      <c r="AB26" s="8"/>
      <c r="AC26" s="8"/>
      <c r="AD26" s="8"/>
      <c r="AE26" s="8"/>
      <c r="AF26" s="8"/>
      <c r="AG26" s="8"/>
    </row>
    <row r="27" spans="2:33" ht="110.25" customHeight="1" x14ac:dyDescent="0.35">
      <c r="B27" s="327"/>
      <c r="C27" s="330"/>
      <c r="D27" s="109" t="s">
        <v>11</v>
      </c>
      <c r="E27" s="116"/>
      <c r="F27" s="272"/>
      <c r="G27" s="275"/>
      <c r="H27" s="275"/>
      <c r="I27" s="275"/>
      <c r="J27" s="275"/>
      <c r="K27" s="275"/>
      <c r="L27" s="275"/>
      <c r="M27" s="275"/>
      <c r="N27" s="275"/>
      <c r="O27" s="302"/>
      <c r="P27" s="317"/>
      <c r="Q27" s="310"/>
      <c r="R27" s="310"/>
      <c r="S27" s="310"/>
      <c r="U27" s="10"/>
      <c r="V27" s="18"/>
      <c r="W27" s="8"/>
      <c r="X27" s="254"/>
      <c r="Y27" s="11"/>
      <c r="Z27" s="8"/>
      <c r="AA27" s="8"/>
      <c r="AB27" s="8"/>
      <c r="AC27" s="8"/>
      <c r="AD27" s="8"/>
      <c r="AE27" s="8"/>
      <c r="AF27" s="8"/>
      <c r="AG27" s="8"/>
    </row>
    <row r="28" spans="2:33" ht="110.25" customHeight="1" thickBot="1" x14ac:dyDescent="0.4">
      <c r="B28" s="327"/>
      <c r="C28" s="330"/>
      <c r="D28" s="119" t="s">
        <v>10</v>
      </c>
      <c r="E28" s="120">
        <v>5</v>
      </c>
      <c r="F28" s="272"/>
      <c r="G28" s="275"/>
      <c r="H28" s="275"/>
      <c r="I28" s="275"/>
      <c r="J28" s="275"/>
      <c r="K28" s="275"/>
      <c r="L28" s="275"/>
      <c r="M28" s="275"/>
      <c r="N28" s="275"/>
      <c r="O28" s="302"/>
      <c r="P28" s="318"/>
      <c r="Q28" s="311"/>
      <c r="R28" s="311"/>
      <c r="S28" s="310"/>
      <c r="U28" s="10"/>
      <c r="V28" s="18"/>
      <c r="W28" s="8"/>
      <c r="X28" s="254"/>
      <c r="Y28" s="11"/>
      <c r="Z28" s="8"/>
      <c r="AA28" s="8"/>
      <c r="AB28" s="8"/>
      <c r="AC28" s="8"/>
      <c r="AD28" s="8"/>
      <c r="AE28" s="8"/>
      <c r="AF28" s="8"/>
      <c r="AG28" s="8"/>
    </row>
    <row r="29" spans="2:33" ht="110.25" customHeight="1" thickBot="1" x14ac:dyDescent="0.4">
      <c r="B29" s="328"/>
      <c r="C29" s="331"/>
      <c r="D29" s="322" t="s">
        <v>45</v>
      </c>
      <c r="E29" s="323"/>
      <c r="F29" s="121">
        <f>F17+F21+F25</f>
        <v>2</v>
      </c>
      <c r="G29" s="121">
        <f>G17+G21+G25</f>
        <v>4</v>
      </c>
      <c r="H29" s="121">
        <f t="shared" ref="H29:O29" si="0">H17+H21+H25</f>
        <v>2</v>
      </c>
      <c r="I29" s="121">
        <f t="shared" si="0"/>
        <v>3</v>
      </c>
      <c r="J29" s="121">
        <f t="shared" si="0"/>
        <v>2</v>
      </c>
      <c r="K29" s="121">
        <f t="shared" si="0"/>
        <v>3</v>
      </c>
      <c r="L29" s="121">
        <f t="shared" si="0"/>
        <v>2</v>
      </c>
      <c r="M29" s="121">
        <f t="shared" si="0"/>
        <v>2</v>
      </c>
      <c r="N29" s="121">
        <f t="shared" si="0"/>
        <v>4</v>
      </c>
      <c r="O29" s="122">
        <f t="shared" si="0"/>
        <v>2</v>
      </c>
      <c r="P29" s="123">
        <f>P17+P21+P25</f>
        <v>26</v>
      </c>
      <c r="Q29" s="324"/>
      <c r="R29" s="325"/>
      <c r="S29" s="311"/>
      <c r="U29" s="10"/>
      <c r="V29" s="18"/>
      <c r="W29" s="8"/>
      <c r="X29" s="254"/>
      <c r="Y29" s="11"/>
      <c r="Z29" s="8"/>
      <c r="AA29" s="8"/>
      <c r="AB29" s="8"/>
      <c r="AC29" s="8"/>
      <c r="AD29" s="8"/>
      <c r="AE29" s="8"/>
      <c r="AF29" s="8"/>
      <c r="AG29" s="8"/>
    </row>
    <row r="30" spans="2:33" ht="110.25" customHeight="1" thickBot="1" x14ac:dyDescent="0.4">
      <c r="B30" s="326">
        <v>2</v>
      </c>
      <c r="C30" s="329" t="s">
        <v>41</v>
      </c>
      <c r="D30" s="124" t="s">
        <v>2</v>
      </c>
      <c r="E30" s="319"/>
      <c r="F30" s="332"/>
      <c r="G30" s="332"/>
      <c r="H30" s="332"/>
      <c r="I30" s="332"/>
      <c r="J30" s="332"/>
      <c r="K30" s="332"/>
      <c r="L30" s="332"/>
      <c r="M30" s="332"/>
      <c r="N30" s="332"/>
      <c r="O30" s="332"/>
      <c r="P30" s="320"/>
      <c r="Q30" s="320"/>
      <c r="R30" s="320"/>
      <c r="S30" s="321"/>
      <c r="U30" s="10"/>
      <c r="V30" s="253"/>
      <c r="W30" s="8"/>
      <c r="X30" s="254"/>
      <c r="Y30" s="10"/>
      <c r="Z30" s="8"/>
      <c r="AA30" s="8"/>
      <c r="AB30" s="8"/>
      <c r="AC30" s="8"/>
      <c r="AD30" s="8"/>
      <c r="AE30" s="8"/>
      <c r="AF30" s="8"/>
      <c r="AG30" s="8"/>
    </row>
    <row r="31" spans="2:33" ht="110.25" customHeight="1" x14ac:dyDescent="0.35">
      <c r="B31" s="327"/>
      <c r="C31" s="330"/>
      <c r="D31" s="107" t="s">
        <v>8</v>
      </c>
      <c r="E31" s="108" t="s">
        <v>37</v>
      </c>
      <c r="F31" s="304">
        <v>1</v>
      </c>
      <c r="G31" s="265">
        <v>0</v>
      </c>
      <c r="H31" s="265">
        <v>0</v>
      </c>
      <c r="I31" s="265">
        <v>0</v>
      </c>
      <c r="J31" s="265">
        <v>0</v>
      </c>
      <c r="K31" s="265">
        <v>1</v>
      </c>
      <c r="L31" s="265">
        <v>0</v>
      </c>
      <c r="M31" s="265">
        <v>0</v>
      </c>
      <c r="N31" s="265">
        <v>0</v>
      </c>
      <c r="O31" s="268">
        <v>1</v>
      </c>
      <c r="P31" s="317">
        <f>SUM(F31:O34)</f>
        <v>3</v>
      </c>
      <c r="Q31" s="310"/>
      <c r="R31" s="315"/>
      <c r="S31" s="315">
        <f>R31+R35+R39</f>
        <v>0</v>
      </c>
      <c r="U31" s="10"/>
      <c r="V31" s="253"/>
      <c r="W31" s="8"/>
      <c r="X31" s="254"/>
      <c r="Y31" s="11"/>
      <c r="Z31" s="8"/>
      <c r="AA31" s="8"/>
      <c r="AB31" s="8"/>
      <c r="AC31" s="8"/>
      <c r="AD31" s="8"/>
      <c r="AE31" s="8"/>
      <c r="AF31" s="8"/>
      <c r="AG31" s="8"/>
    </row>
    <row r="32" spans="2:33" ht="110.25" customHeight="1" x14ac:dyDescent="0.35">
      <c r="B32" s="327"/>
      <c r="C32" s="330"/>
      <c r="D32" s="109" t="s">
        <v>9</v>
      </c>
      <c r="E32" s="110">
        <v>1.04</v>
      </c>
      <c r="F32" s="305"/>
      <c r="G32" s="266"/>
      <c r="H32" s="266"/>
      <c r="I32" s="266"/>
      <c r="J32" s="266"/>
      <c r="K32" s="266"/>
      <c r="L32" s="266"/>
      <c r="M32" s="266"/>
      <c r="N32" s="266"/>
      <c r="O32" s="269"/>
      <c r="P32" s="317"/>
      <c r="Q32" s="310"/>
      <c r="R32" s="310"/>
      <c r="S32" s="310"/>
      <c r="U32" s="10"/>
      <c r="V32" s="253"/>
      <c r="W32" s="8"/>
      <c r="X32" s="254"/>
      <c r="Y32" s="11"/>
      <c r="Z32" s="8"/>
      <c r="AA32" s="8"/>
      <c r="AB32" s="8"/>
      <c r="AC32" s="8"/>
      <c r="AD32" s="8"/>
      <c r="AE32" s="8"/>
      <c r="AF32" s="8"/>
      <c r="AG32" s="8"/>
    </row>
    <row r="33" spans="2:33" ht="110.25" customHeight="1" x14ac:dyDescent="0.35">
      <c r="B33" s="327"/>
      <c r="C33" s="330"/>
      <c r="D33" s="109" t="s">
        <v>11</v>
      </c>
      <c r="E33" s="111"/>
      <c r="F33" s="305"/>
      <c r="G33" s="266"/>
      <c r="H33" s="266"/>
      <c r="I33" s="266"/>
      <c r="J33" s="266"/>
      <c r="K33" s="266"/>
      <c r="L33" s="266"/>
      <c r="M33" s="266"/>
      <c r="N33" s="266"/>
      <c r="O33" s="269"/>
      <c r="P33" s="317"/>
      <c r="Q33" s="310"/>
      <c r="R33" s="310"/>
      <c r="S33" s="310"/>
      <c r="U33" s="10"/>
      <c r="V33" s="18"/>
      <c r="W33" s="8"/>
      <c r="X33" s="254"/>
      <c r="Y33" s="11"/>
      <c r="Z33" s="8"/>
      <c r="AA33" s="8"/>
      <c r="AB33" s="8"/>
      <c r="AC33" s="8"/>
      <c r="AD33" s="8"/>
      <c r="AE33" s="8"/>
      <c r="AF33" s="8"/>
      <c r="AG33" s="8"/>
    </row>
    <row r="34" spans="2:33" ht="110.25" customHeight="1" thickBot="1" x14ac:dyDescent="0.4">
      <c r="B34" s="327"/>
      <c r="C34" s="330"/>
      <c r="D34" s="112" t="s">
        <v>10</v>
      </c>
      <c r="E34" s="113">
        <v>5</v>
      </c>
      <c r="F34" s="306"/>
      <c r="G34" s="267"/>
      <c r="H34" s="267"/>
      <c r="I34" s="267"/>
      <c r="J34" s="267"/>
      <c r="K34" s="267"/>
      <c r="L34" s="267"/>
      <c r="M34" s="267"/>
      <c r="N34" s="267"/>
      <c r="O34" s="270"/>
      <c r="P34" s="318"/>
      <c r="Q34" s="311"/>
      <c r="R34" s="311"/>
      <c r="S34" s="310"/>
      <c r="U34" s="10"/>
      <c r="V34" s="18"/>
      <c r="W34" s="8"/>
      <c r="X34" s="254"/>
      <c r="Y34" s="11"/>
      <c r="Z34" s="8"/>
      <c r="AA34" s="8"/>
      <c r="AB34" s="8"/>
      <c r="AC34" s="8"/>
      <c r="AD34" s="8"/>
      <c r="AE34" s="8"/>
      <c r="AF34" s="8"/>
      <c r="AG34" s="8"/>
    </row>
    <row r="35" spans="2:33" ht="110.25" customHeight="1" x14ac:dyDescent="0.35">
      <c r="B35" s="327"/>
      <c r="C35" s="330"/>
      <c r="D35" s="107" t="s">
        <v>8</v>
      </c>
      <c r="E35" s="114" t="s">
        <v>31</v>
      </c>
      <c r="F35" s="271">
        <v>4</v>
      </c>
      <c r="G35" s="274">
        <v>4</v>
      </c>
      <c r="H35" s="274">
        <v>4</v>
      </c>
      <c r="I35" s="274">
        <v>4</v>
      </c>
      <c r="J35" s="274">
        <v>4</v>
      </c>
      <c r="K35" s="274">
        <v>4</v>
      </c>
      <c r="L35" s="274">
        <v>4</v>
      </c>
      <c r="M35" s="274">
        <v>4</v>
      </c>
      <c r="N35" s="274">
        <v>4</v>
      </c>
      <c r="O35" s="301">
        <v>4</v>
      </c>
      <c r="P35" s="316">
        <f>SUM(F35:O38)</f>
        <v>40</v>
      </c>
      <c r="Q35" s="310"/>
      <c r="R35" s="315"/>
      <c r="S35" s="310"/>
      <c r="U35" s="10"/>
      <c r="V35" s="18"/>
      <c r="W35" s="8"/>
      <c r="X35" s="254"/>
      <c r="Y35" s="11"/>
      <c r="Z35" s="8"/>
      <c r="AA35" s="8"/>
      <c r="AB35" s="8"/>
      <c r="AC35" s="8"/>
      <c r="AD35" s="8"/>
      <c r="AE35" s="8"/>
      <c r="AF35" s="8"/>
      <c r="AG35" s="8"/>
    </row>
    <row r="36" spans="2:33" ht="110.25" customHeight="1" x14ac:dyDescent="0.35">
      <c r="B36" s="327"/>
      <c r="C36" s="330"/>
      <c r="D36" s="109" t="s">
        <v>9</v>
      </c>
      <c r="E36" s="115">
        <v>1.04</v>
      </c>
      <c r="F36" s="272"/>
      <c r="G36" s="275"/>
      <c r="H36" s="275"/>
      <c r="I36" s="275"/>
      <c r="J36" s="275"/>
      <c r="K36" s="275"/>
      <c r="L36" s="275"/>
      <c r="M36" s="275"/>
      <c r="N36" s="275"/>
      <c r="O36" s="302"/>
      <c r="P36" s="317"/>
      <c r="Q36" s="310"/>
      <c r="R36" s="310"/>
      <c r="S36" s="310"/>
      <c r="U36" s="10"/>
      <c r="V36" s="18"/>
      <c r="W36" s="8"/>
      <c r="X36" s="254"/>
      <c r="Y36" s="11"/>
      <c r="Z36" s="8"/>
      <c r="AA36" s="8"/>
      <c r="AB36" s="8"/>
      <c r="AC36" s="8"/>
      <c r="AD36" s="8"/>
      <c r="AE36" s="8"/>
      <c r="AF36" s="8"/>
      <c r="AG36" s="8"/>
    </row>
    <row r="37" spans="2:33" ht="110.25" customHeight="1" x14ac:dyDescent="0.35">
      <c r="B37" s="327"/>
      <c r="C37" s="330"/>
      <c r="D37" s="109" t="s">
        <v>11</v>
      </c>
      <c r="E37" s="116"/>
      <c r="F37" s="272"/>
      <c r="G37" s="275"/>
      <c r="H37" s="275"/>
      <c r="I37" s="275"/>
      <c r="J37" s="275"/>
      <c r="K37" s="275"/>
      <c r="L37" s="275"/>
      <c r="M37" s="275"/>
      <c r="N37" s="275"/>
      <c r="O37" s="302"/>
      <c r="P37" s="317"/>
      <c r="Q37" s="310"/>
      <c r="R37" s="310"/>
      <c r="S37" s="310"/>
      <c r="U37" s="10"/>
      <c r="V37" s="18"/>
      <c r="W37" s="8"/>
      <c r="X37" s="254"/>
      <c r="Y37" s="11"/>
      <c r="Z37" s="8"/>
      <c r="AA37" s="8"/>
      <c r="AB37" s="8"/>
      <c r="AC37" s="8"/>
      <c r="AD37" s="8"/>
      <c r="AE37" s="8"/>
      <c r="AF37" s="8"/>
      <c r="AG37" s="8"/>
    </row>
    <row r="38" spans="2:33" ht="110.25" customHeight="1" thickBot="1" x14ac:dyDescent="0.4">
      <c r="B38" s="327"/>
      <c r="C38" s="330"/>
      <c r="D38" s="112" t="s">
        <v>10</v>
      </c>
      <c r="E38" s="117">
        <v>5</v>
      </c>
      <c r="F38" s="273"/>
      <c r="G38" s="276"/>
      <c r="H38" s="276"/>
      <c r="I38" s="276"/>
      <c r="J38" s="276"/>
      <c r="K38" s="276"/>
      <c r="L38" s="276"/>
      <c r="M38" s="276"/>
      <c r="N38" s="276"/>
      <c r="O38" s="303"/>
      <c r="P38" s="318"/>
      <c r="Q38" s="311"/>
      <c r="R38" s="311"/>
      <c r="S38" s="310"/>
      <c r="U38" s="10"/>
      <c r="V38" s="18"/>
      <c r="W38" s="8"/>
      <c r="X38" s="254"/>
      <c r="Y38" s="11"/>
      <c r="Z38" s="8"/>
      <c r="AA38" s="8"/>
      <c r="AB38" s="8"/>
      <c r="AC38" s="8"/>
      <c r="AD38" s="8"/>
      <c r="AE38" s="8"/>
      <c r="AF38" s="8"/>
      <c r="AG38" s="8"/>
    </row>
    <row r="39" spans="2:33" ht="110.25" customHeight="1" x14ac:dyDescent="0.35">
      <c r="B39" s="327"/>
      <c r="C39" s="330"/>
      <c r="D39" s="125" t="s">
        <v>8</v>
      </c>
      <c r="E39" s="118" t="s">
        <v>38</v>
      </c>
      <c r="F39" s="271">
        <v>1</v>
      </c>
      <c r="G39" s="274">
        <v>1</v>
      </c>
      <c r="H39" s="274">
        <v>1</v>
      </c>
      <c r="I39" s="274">
        <v>1</v>
      </c>
      <c r="J39" s="274">
        <v>0</v>
      </c>
      <c r="K39" s="274">
        <v>1</v>
      </c>
      <c r="L39" s="274">
        <v>0</v>
      </c>
      <c r="M39" s="274">
        <v>0</v>
      </c>
      <c r="N39" s="274">
        <v>1</v>
      </c>
      <c r="O39" s="301">
        <v>1</v>
      </c>
      <c r="P39" s="316">
        <f>SUM(F39:O42)</f>
        <v>7</v>
      </c>
      <c r="Q39" s="310"/>
      <c r="R39" s="315"/>
      <c r="S39" s="310"/>
      <c r="U39" s="10"/>
      <c r="V39" s="18"/>
      <c r="W39" s="8"/>
      <c r="X39" s="254"/>
      <c r="Y39" s="11"/>
      <c r="Z39" s="8"/>
      <c r="AA39" s="8"/>
      <c r="AB39" s="8"/>
      <c r="AC39" s="8"/>
      <c r="AD39" s="8"/>
      <c r="AE39" s="8"/>
      <c r="AF39" s="8"/>
      <c r="AG39" s="8"/>
    </row>
    <row r="40" spans="2:33" ht="110.25" customHeight="1" x14ac:dyDescent="0.35">
      <c r="B40" s="327"/>
      <c r="C40" s="330"/>
      <c r="D40" s="109" t="s">
        <v>9</v>
      </c>
      <c r="E40" s="115">
        <v>1.04</v>
      </c>
      <c r="F40" s="272"/>
      <c r="G40" s="275"/>
      <c r="H40" s="275"/>
      <c r="I40" s="275"/>
      <c r="J40" s="275"/>
      <c r="K40" s="275"/>
      <c r="L40" s="275"/>
      <c r="M40" s="275"/>
      <c r="N40" s="275"/>
      <c r="O40" s="302"/>
      <c r="P40" s="317"/>
      <c r="Q40" s="310"/>
      <c r="R40" s="310"/>
      <c r="S40" s="310"/>
      <c r="U40" s="10"/>
      <c r="V40" s="18"/>
      <c r="W40" s="8"/>
      <c r="X40" s="254"/>
      <c r="Y40" s="11"/>
      <c r="Z40" s="8"/>
      <c r="AA40" s="8"/>
      <c r="AB40" s="8"/>
      <c r="AC40" s="8"/>
      <c r="AD40" s="8"/>
      <c r="AE40" s="8"/>
      <c r="AF40" s="8"/>
      <c r="AG40" s="8"/>
    </row>
    <row r="41" spans="2:33" ht="110.25" customHeight="1" x14ac:dyDescent="0.35">
      <c r="B41" s="327"/>
      <c r="C41" s="330"/>
      <c r="D41" s="109" t="s">
        <v>11</v>
      </c>
      <c r="E41" s="116"/>
      <c r="F41" s="272"/>
      <c r="G41" s="275"/>
      <c r="H41" s="275"/>
      <c r="I41" s="275"/>
      <c r="J41" s="275"/>
      <c r="K41" s="275"/>
      <c r="L41" s="275"/>
      <c r="M41" s="275"/>
      <c r="N41" s="275"/>
      <c r="O41" s="302"/>
      <c r="P41" s="317"/>
      <c r="Q41" s="310"/>
      <c r="R41" s="310"/>
      <c r="S41" s="310"/>
      <c r="U41" s="10"/>
      <c r="V41" s="18"/>
      <c r="W41" s="8"/>
      <c r="X41" s="254"/>
      <c r="Y41" s="11"/>
      <c r="Z41" s="8"/>
      <c r="AA41" s="8"/>
      <c r="AB41" s="8"/>
      <c r="AC41" s="8"/>
      <c r="AD41" s="8"/>
      <c r="AE41" s="8"/>
      <c r="AF41" s="8"/>
      <c r="AG41" s="8"/>
    </row>
    <row r="42" spans="2:33" ht="110.25" customHeight="1" thickBot="1" x14ac:dyDescent="0.4">
      <c r="B42" s="327"/>
      <c r="C42" s="330"/>
      <c r="D42" s="119" t="s">
        <v>10</v>
      </c>
      <c r="E42" s="116">
        <v>5</v>
      </c>
      <c r="F42" s="273"/>
      <c r="G42" s="276"/>
      <c r="H42" s="276"/>
      <c r="I42" s="276"/>
      <c r="J42" s="276"/>
      <c r="K42" s="276"/>
      <c r="L42" s="276"/>
      <c r="M42" s="276"/>
      <c r="N42" s="276"/>
      <c r="O42" s="303"/>
      <c r="P42" s="318"/>
      <c r="Q42" s="311"/>
      <c r="R42" s="311"/>
      <c r="S42" s="310"/>
      <c r="U42" s="10"/>
      <c r="V42" s="18"/>
      <c r="W42" s="8"/>
      <c r="X42" s="254"/>
      <c r="Y42" s="11"/>
      <c r="Z42" s="8"/>
      <c r="AA42" s="8"/>
      <c r="AB42" s="8"/>
      <c r="AC42" s="8"/>
      <c r="AD42" s="8"/>
      <c r="AE42" s="8"/>
      <c r="AF42" s="8"/>
      <c r="AG42" s="8"/>
    </row>
    <row r="43" spans="2:33" ht="110.25" customHeight="1" thickBot="1" x14ac:dyDescent="0.4">
      <c r="B43" s="328"/>
      <c r="C43" s="331"/>
      <c r="D43" s="322" t="s">
        <v>45</v>
      </c>
      <c r="E43" s="323"/>
      <c r="F43" s="126">
        <f>F31+F35+F39</f>
        <v>6</v>
      </c>
      <c r="G43" s="121">
        <f>G31+G35+G39</f>
        <v>5</v>
      </c>
      <c r="H43" s="121">
        <f t="shared" ref="H43:O43" si="1">H31+H35+H39</f>
        <v>5</v>
      </c>
      <c r="I43" s="121">
        <f t="shared" si="1"/>
        <v>5</v>
      </c>
      <c r="J43" s="121">
        <f t="shared" si="1"/>
        <v>4</v>
      </c>
      <c r="K43" s="121">
        <f t="shared" si="1"/>
        <v>6</v>
      </c>
      <c r="L43" s="121">
        <f t="shared" si="1"/>
        <v>4</v>
      </c>
      <c r="M43" s="121">
        <f t="shared" si="1"/>
        <v>4</v>
      </c>
      <c r="N43" s="121">
        <f t="shared" si="1"/>
        <v>5</v>
      </c>
      <c r="O43" s="122">
        <f t="shared" si="1"/>
        <v>6</v>
      </c>
      <c r="P43" s="123">
        <f>P31+P35+P39</f>
        <v>50</v>
      </c>
      <c r="Q43" s="324"/>
      <c r="R43" s="325"/>
      <c r="S43" s="311"/>
      <c r="U43" s="10"/>
      <c r="V43" s="18"/>
      <c r="W43" s="8"/>
      <c r="X43" s="254"/>
      <c r="Y43" s="11"/>
      <c r="Z43" s="8"/>
      <c r="AA43" s="8"/>
      <c r="AB43" s="8"/>
      <c r="AC43" s="8"/>
      <c r="AD43" s="8"/>
      <c r="AE43" s="8"/>
      <c r="AF43" s="8"/>
      <c r="AG43" s="8"/>
    </row>
    <row r="44" spans="2:33" ht="110.25" customHeight="1" thickBot="1" x14ac:dyDescent="0.4">
      <c r="B44" s="326">
        <v>3</v>
      </c>
      <c r="C44" s="329" t="s">
        <v>42</v>
      </c>
      <c r="D44" s="124" t="s">
        <v>2</v>
      </c>
      <c r="E44" s="319"/>
      <c r="F44" s="320"/>
      <c r="G44" s="320"/>
      <c r="H44" s="320"/>
      <c r="I44" s="320"/>
      <c r="J44" s="320"/>
      <c r="K44" s="320"/>
      <c r="L44" s="320"/>
      <c r="M44" s="320"/>
      <c r="N44" s="320"/>
      <c r="O44" s="320"/>
      <c r="P44" s="320"/>
      <c r="Q44" s="320"/>
      <c r="R44" s="320"/>
      <c r="S44" s="321"/>
      <c r="U44" s="10"/>
      <c r="V44" s="253"/>
      <c r="W44" s="8"/>
      <c r="X44" s="254"/>
      <c r="Y44" s="10"/>
      <c r="Z44" s="8"/>
      <c r="AA44" s="8"/>
      <c r="AB44" s="8"/>
      <c r="AC44" s="8"/>
      <c r="AD44" s="8"/>
      <c r="AE44" s="8"/>
      <c r="AF44" s="8"/>
      <c r="AG44" s="8"/>
    </row>
    <row r="45" spans="2:33" ht="110.25" customHeight="1" x14ac:dyDescent="0.35">
      <c r="B45" s="327"/>
      <c r="C45" s="330"/>
      <c r="D45" s="107" t="s">
        <v>8</v>
      </c>
      <c r="E45" s="108" t="s">
        <v>37</v>
      </c>
      <c r="F45" s="304">
        <v>0</v>
      </c>
      <c r="G45" s="265">
        <v>0</v>
      </c>
      <c r="H45" s="265">
        <v>1</v>
      </c>
      <c r="I45" s="265">
        <v>0</v>
      </c>
      <c r="J45" s="265">
        <v>0</v>
      </c>
      <c r="K45" s="265">
        <v>0</v>
      </c>
      <c r="L45" s="265">
        <v>0</v>
      </c>
      <c r="M45" s="265">
        <v>1</v>
      </c>
      <c r="N45" s="265">
        <v>0</v>
      </c>
      <c r="O45" s="268">
        <v>0</v>
      </c>
      <c r="P45" s="317">
        <f>SUM(F45:O48)</f>
        <v>2</v>
      </c>
      <c r="Q45" s="310"/>
      <c r="R45" s="315"/>
      <c r="S45" s="315">
        <f>R45+R49+R53</f>
        <v>0</v>
      </c>
      <c r="U45" s="10"/>
      <c r="V45" s="253"/>
      <c r="W45" s="8"/>
      <c r="X45" s="254"/>
      <c r="Y45" s="11"/>
      <c r="Z45" s="8"/>
      <c r="AA45" s="8"/>
      <c r="AB45" s="8"/>
      <c r="AC45" s="8"/>
      <c r="AD45" s="8"/>
      <c r="AE45" s="8"/>
      <c r="AF45" s="8"/>
      <c r="AG45" s="8"/>
    </row>
    <row r="46" spans="2:33" ht="110.25" customHeight="1" x14ac:dyDescent="0.35">
      <c r="B46" s="327"/>
      <c r="C46" s="330"/>
      <c r="D46" s="109" t="s">
        <v>9</v>
      </c>
      <c r="E46" s="110">
        <v>1.04</v>
      </c>
      <c r="F46" s="305"/>
      <c r="G46" s="266"/>
      <c r="H46" s="266"/>
      <c r="I46" s="266"/>
      <c r="J46" s="266"/>
      <c r="K46" s="266"/>
      <c r="L46" s="266"/>
      <c r="M46" s="266"/>
      <c r="N46" s="266"/>
      <c r="O46" s="269"/>
      <c r="P46" s="317"/>
      <c r="Q46" s="310"/>
      <c r="R46" s="310"/>
      <c r="S46" s="310"/>
      <c r="U46" s="10"/>
      <c r="V46" s="253"/>
      <c r="W46" s="8"/>
      <c r="X46" s="254"/>
      <c r="Y46" s="11"/>
      <c r="Z46" s="8"/>
      <c r="AA46" s="8"/>
      <c r="AB46" s="8"/>
      <c r="AC46" s="8"/>
      <c r="AD46" s="8"/>
      <c r="AE46" s="8"/>
      <c r="AF46" s="8"/>
      <c r="AG46" s="8"/>
    </row>
    <row r="47" spans="2:33" ht="110.25" customHeight="1" x14ac:dyDescent="0.35">
      <c r="B47" s="327"/>
      <c r="C47" s="330"/>
      <c r="D47" s="109" t="s">
        <v>11</v>
      </c>
      <c r="E47" s="111"/>
      <c r="F47" s="305"/>
      <c r="G47" s="266"/>
      <c r="H47" s="266"/>
      <c r="I47" s="266"/>
      <c r="J47" s="266"/>
      <c r="K47" s="266"/>
      <c r="L47" s="266"/>
      <c r="M47" s="266"/>
      <c r="N47" s="266"/>
      <c r="O47" s="269"/>
      <c r="P47" s="317"/>
      <c r="Q47" s="310"/>
      <c r="R47" s="310"/>
      <c r="S47" s="310"/>
      <c r="U47" s="10"/>
      <c r="V47" s="18"/>
      <c r="W47" s="8"/>
      <c r="X47" s="254"/>
      <c r="Y47" s="11"/>
      <c r="Z47" s="8"/>
      <c r="AA47" s="8"/>
      <c r="AB47" s="8"/>
      <c r="AC47" s="8"/>
      <c r="AD47" s="8"/>
      <c r="AE47" s="8"/>
      <c r="AF47" s="8"/>
      <c r="AG47" s="8"/>
    </row>
    <row r="48" spans="2:33" ht="110.25" customHeight="1" thickBot="1" x14ac:dyDescent="0.4">
      <c r="B48" s="327"/>
      <c r="C48" s="330"/>
      <c r="D48" s="112" t="s">
        <v>10</v>
      </c>
      <c r="E48" s="113">
        <v>5</v>
      </c>
      <c r="F48" s="306"/>
      <c r="G48" s="267"/>
      <c r="H48" s="267"/>
      <c r="I48" s="267"/>
      <c r="J48" s="267"/>
      <c r="K48" s="267"/>
      <c r="L48" s="267"/>
      <c r="M48" s="267"/>
      <c r="N48" s="267"/>
      <c r="O48" s="270"/>
      <c r="P48" s="318"/>
      <c r="Q48" s="311"/>
      <c r="R48" s="311"/>
      <c r="S48" s="310"/>
      <c r="U48" s="10"/>
      <c r="V48" s="18"/>
      <c r="W48" s="8"/>
      <c r="X48" s="254"/>
      <c r="Y48" s="11"/>
      <c r="Z48" s="8"/>
      <c r="AA48" s="8"/>
      <c r="AB48" s="8"/>
      <c r="AC48" s="8"/>
      <c r="AD48" s="8"/>
      <c r="AE48" s="8"/>
      <c r="AF48" s="8"/>
      <c r="AG48" s="8"/>
    </row>
    <row r="49" spans="2:33" ht="110.25" customHeight="1" x14ac:dyDescent="0.35">
      <c r="B49" s="327"/>
      <c r="C49" s="330"/>
      <c r="D49" s="107" t="s">
        <v>8</v>
      </c>
      <c r="E49" s="114" t="s">
        <v>31</v>
      </c>
      <c r="F49" s="271">
        <v>3</v>
      </c>
      <c r="G49" s="274">
        <v>3</v>
      </c>
      <c r="H49" s="274">
        <v>3</v>
      </c>
      <c r="I49" s="274">
        <v>3</v>
      </c>
      <c r="J49" s="274">
        <v>3</v>
      </c>
      <c r="K49" s="274">
        <v>2</v>
      </c>
      <c r="L49" s="274">
        <v>3</v>
      </c>
      <c r="M49" s="274">
        <v>3</v>
      </c>
      <c r="N49" s="274">
        <v>3</v>
      </c>
      <c r="O49" s="301">
        <v>3</v>
      </c>
      <c r="P49" s="316">
        <f>SUM(F49:O52)</f>
        <v>29</v>
      </c>
      <c r="Q49" s="310"/>
      <c r="R49" s="315"/>
      <c r="S49" s="310"/>
      <c r="U49" s="10"/>
      <c r="V49" s="18"/>
      <c r="W49" s="8"/>
      <c r="X49" s="254"/>
      <c r="Y49" s="11"/>
      <c r="Z49" s="8"/>
      <c r="AA49" s="8"/>
      <c r="AB49" s="8"/>
      <c r="AC49" s="8"/>
      <c r="AD49" s="8"/>
      <c r="AE49" s="8"/>
      <c r="AF49" s="8"/>
      <c r="AG49" s="8"/>
    </row>
    <row r="50" spans="2:33" ht="110.25" customHeight="1" x14ac:dyDescent="0.35">
      <c r="B50" s="327"/>
      <c r="C50" s="330"/>
      <c r="D50" s="109" t="s">
        <v>9</v>
      </c>
      <c r="E50" s="115">
        <v>1.04</v>
      </c>
      <c r="F50" s="272"/>
      <c r="G50" s="275"/>
      <c r="H50" s="275"/>
      <c r="I50" s="275"/>
      <c r="J50" s="275"/>
      <c r="K50" s="275"/>
      <c r="L50" s="275"/>
      <c r="M50" s="275"/>
      <c r="N50" s="275"/>
      <c r="O50" s="302"/>
      <c r="P50" s="317"/>
      <c r="Q50" s="310"/>
      <c r="R50" s="310"/>
      <c r="S50" s="310"/>
      <c r="U50" s="10"/>
      <c r="V50" s="18"/>
      <c r="W50" s="8"/>
      <c r="X50" s="254"/>
      <c r="Y50" s="11"/>
      <c r="Z50" s="8"/>
      <c r="AA50" s="8"/>
      <c r="AB50" s="8"/>
      <c r="AC50" s="8"/>
      <c r="AD50" s="8"/>
      <c r="AE50" s="8"/>
      <c r="AF50" s="8"/>
      <c r="AG50" s="8"/>
    </row>
    <row r="51" spans="2:33" ht="110.25" customHeight="1" x14ac:dyDescent="0.35">
      <c r="B51" s="327"/>
      <c r="C51" s="330"/>
      <c r="D51" s="109" t="s">
        <v>11</v>
      </c>
      <c r="E51" s="116"/>
      <c r="F51" s="272"/>
      <c r="G51" s="275"/>
      <c r="H51" s="275"/>
      <c r="I51" s="275"/>
      <c r="J51" s="275"/>
      <c r="K51" s="275"/>
      <c r="L51" s="275"/>
      <c r="M51" s="275"/>
      <c r="N51" s="275"/>
      <c r="O51" s="302"/>
      <c r="P51" s="317"/>
      <c r="Q51" s="310"/>
      <c r="R51" s="310"/>
      <c r="S51" s="310"/>
      <c r="U51" s="10"/>
      <c r="V51" s="18"/>
      <c r="W51" s="8"/>
      <c r="X51" s="254"/>
      <c r="Y51" s="11"/>
      <c r="Z51" s="8"/>
      <c r="AA51" s="8"/>
      <c r="AB51" s="8"/>
      <c r="AC51" s="8"/>
      <c r="AD51" s="8"/>
      <c r="AE51" s="8"/>
      <c r="AF51" s="8"/>
      <c r="AG51" s="8"/>
    </row>
    <row r="52" spans="2:33" ht="110.25" customHeight="1" thickBot="1" x14ac:dyDescent="0.4">
      <c r="B52" s="327"/>
      <c r="C52" s="330"/>
      <c r="D52" s="112" t="s">
        <v>10</v>
      </c>
      <c r="E52" s="117">
        <v>5</v>
      </c>
      <c r="F52" s="273"/>
      <c r="G52" s="276"/>
      <c r="H52" s="276"/>
      <c r="I52" s="276"/>
      <c r="J52" s="276"/>
      <c r="K52" s="276"/>
      <c r="L52" s="276"/>
      <c r="M52" s="276"/>
      <c r="N52" s="276"/>
      <c r="O52" s="303"/>
      <c r="P52" s="318"/>
      <c r="Q52" s="311"/>
      <c r="R52" s="311"/>
      <c r="S52" s="310"/>
      <c r="U52" s="10"/>
      <c r="V52" s="18"/>
      <c r="W52" s="8"/>
      <c r="X52" s="254"/>
      <c r="Y52" s="11"/>
      <c r="Z52" s="8"/>
      <c r="AA52" s="8"/>
      <c r="AB52" s="8"/>
      <c r="AC52" s="8"/>
      <c r="AD52" s="8"/>
      <c r="AE52" s="8"/>
      <c r="AF52" s="8"/>
      <c r="AG52" s="8"/>
    </row>
    <row r="53" spans="2:33" ht="110.25" customHeight="1" x14ac:dyDescent="0.35">
      <c r="B53" s="327"/>
      <c r="C53" s="330"/>
      <c r="D53" s="125" t="s">
        <v>8</v>
      </c>
      <c r="E53" s="118" t="s">
        <v>38</v>
      </c>
      <c r="F53" s="271">
        <v>1</v>
      </c>
      <c r="G53" s="274">
        <v>0</v>
      </c>
      <c r="H53" s="274">
        <v>0</v>
      </c>
      <c r="I53" s="274">
        <v>0</v>
      </c>
      <c r="J53" s="274">
        <v>1</v>
      </c>
      <c r="K53" s="274">
        <v>0</v>
      </c>
      <c r="L53" s="274">
        <v>1</v>
      </c>
      <c r="M53" s="274">
        <v>0</v>
      </c>
      <c r="N53" s="274">
        <v>0</v>
      </c>
      <c r="O53" s="301">
        <v>1</v>
      </c>
      <c r="P53" s="316">
        <f>SUM(F53:O56)</f>
        <v>4</v>
      </c>
      <c r="Q53" s="310"/>
      <c r="R53" s="315"/>
      <c r="S53" s="310"/>
      <c r="U53" s="10"/>
      <c r="V53" s="18"/>
      <c r="W53" s="8"/>
      <c r="X53" s="254"/>
      <c r="Y53" s="11"/>
      <c r="Z53" s="8"/>
      <c r="AA53" s="8"/>
      <c r="AB53" s="8"/>
      <c r="AC53" s="8"/>
      <c r="AD53" s="8"/>
      <c r="AE53" s="8"/>
      <c r="AF53" s="8"/>
      <c r="AG53" s="8"/>
    </row>
    <row r="54" spans="2:33" ht="110.25" customHeight="1" x14ac:dyDescent="0.35">
      <c r="B54" s="327"/>
      <c r="C54" s="330"/>
      <c r="D54" s="109" t="s">
        <v>9</v>
      </c>
      <c r="E54" s="115">
        <v>1.04</v>
      </c>
      <c r="F54" s="272"/>
      <c r="G54" s="275"/>
      <c r="H54" s="275"/>
      <c r="I54" s="275"/>
      <c r="J54" s="275"/>
      <c r="K54" s="275"/>
      <c r="L54" s="275"/>
      <c r="M54" s="275"/>
      <c r="N54" s="275"/>
      <c r="O54" s="302"/>
      <c r="P54" s="317"/>
      <c r="Q54" s="310"/>
      <c r="R54" s="310"/>
      <c r="S54" s="310"/>
      <c r="U54" s="10"/>
      <c r="V54" s="18"/>
      <c r="W54" s="8"/>
      <c r="X54" s="254"/>
      <c r="Y54" s="11"/>
      <c r="Z54" s="8"/>
      <c r="AA54" s="8"/>
      <c r="AB54" s="8"/>
      <c r="AC54" s="8"/>
      <c r="AD54" s="8"/>
      <c r="AE54" s="8"/>
      <c r="AF54" s="8"/>
      <c r="AG54" s="8"/>
    </row>
    <row r="55" spans="2:33" ht="110.25" customHeight="1" x14ac:dyDescent="0.35">
      <c r="B55" s="327"/>
      <c r="C55" s="330"/>
      <c r="D55" s="109" t="s">
        <v>11</v>
      </c>
      <c r="E55" s="116"/>
      <c r="F55" s="272"/>
      <c r="G55" s="275"/>
      <c r="H55" s="275"/>
      <c r="I55" s="275"/>
      <c r="J55" s="275"/>
      <c r="K55" s="275"/>
      <c r="L55" s="275"/>
      <c r="M55" s="275"/>
      <c r="N55" s="275"/>
      <c r="O55" s="302"/>
      <c r="P55" s="317"/>
      <c r="Q55" s="310"/>
      <c r="R55" s="310"/>
      <c r="S55" s="310"/>
      <c r="U55" s="10"/>
      <c r="V55" s="18"/>
      <c r="W55" s="8"/>
      <c r="X55" s="254"/>
      <c r="Y55" s="11"/>
      <c r="Z55" s="8"/>
      <c r="AA55" s="8"/>
      <c r="AB55" s="8"/>
      <c r="AC55" s="8"/>
      <c r="AD55" s="8"/>
      <c r="AE55" s="8"/>
      <c r="AF55" s="8"/>
      <c r="AG55" s="8"/>
    </row>
    <row r="56" spans="2:33" ht="110.25" customHeight="1" thickBot="1" x14ac:dyDescent="0.4">
      <c r="B56" s="327"/>
      <c r="C56" s="330"/>
      <c r="D56" s="119" t="s">
        <v>10</v>
      </c>
      <c r="E56" s="116">
        <v>5</v>
      </c>
      <c r="F56" s="273"/>
      <c r="G56" s="276"/>
      <c r="H56" s="276"/>
      <c r="I56" s="276"/>
      <c r="J56" s="276"/>
      <c r="K56" s="276"/>
      <c r="L56" s="276"/>
      <c r="M56" s="276"/>
      <c r="N56" s="276"/>
      <c r="O56" s="303"/>
      <c r="P56" s="318"/>
      <c r="Q56" s="311"/>
      <c r="R56" s="311"/>
      <c r="S56" s="310"/>
      <c r="U56" s="10"/>
      <c r="V56" s="18"/>
      <c r="W56" s="8"/>
      <c r="X56" s="254"/>
      <c r="Y56" s="11"/>
      <c r="Z56" s="8"/>
      <c r="AA56" s="8"/>
      <c r="AB56" s="8"/>
      <c r="AC56" s="8"/>
      <c r="AD56" s="8"/>
      <c r="AE56" s="8"/>
      <c r="AF56" s="8"/>
      <c r="AG56" s="8"/>
    </row>
    <row r="57" spans="2:33" ht="110.25" customHeight="1" thickBot="1" x14ac:dyDescent="0.4">
      <c r="B57" s="328"/>
      <c r="C57" s="331"/>
      <c r="D57" s="322" t="s">
        <v>46</v>
      </c>
      <c r="E57" s="323"/>
      <c r="F57" s="126">
        <f>F45+F49+F53</f>
        <v>4</v>
      </c>
      <c r="G57" s="121">
        <f>G45+G49+G53</f>
        <v>3</v>
      </c>
      <c r="H57" s="121">
        <f t="shared" ref="H57:O57" si="2">H45+H49+H53</f>
        <v>4</v>
      </c>
      <c r="I57" s="121">
        <f t="shared" si="2"/>
        <v>3</v>
      </c>
      <c r="J57" s="121">
        <f t="shared" si="2"/>
        <v>4</v>
      </c>
      <c r="K57" s="121">
        <f t="shared" si="2"/>
        <v>2</v>
      </c>
      <c r="L57" s="121">
        <f t="shared" si="2"/>
        <v>4</v>
      </c>
      <c r="M57" s="121">
        <f t="shared" si="2"/>
        <v>4</v>
      </c>
      <c r="N57" s="121">
        <f t="shared" si="2"/>
        <v>3</v>
      </c>
      <c r="O57" s="122">
        <f t="shared" si="2"/>
        <v>4</v>
      </c>
      <c r="P57" s="123">
        <f>P45+P49+P53</f>
        <v>35</v>
      </c>
      <c r="Q57" s="324"/>
      <c r="R57" s="325"/>
      <c r="S57" s="311"/>
      <c r="U57" s="10"/>
      <c r="V57" s="18"/>
      <c r="W57" s="8"/>
      <c r="X57" s="254"/>
      <c r="Y57" s="11"/>
      <c r="Z57" s="8"/>
      <c r="AA57" s="8"/>
      <c r="AB57" s="8"/>
      <c r="AC57" s="8"/>
      <c r="AD57" s="8"/>
      <c r="AE57" s="8"/>
      <c r="AF57" s="8"/>
      <c r="AG57" s="8"/>
    </row>
    <row r="58" spans="2:33" ht="110.25" customHeight="1" thickBot="1" x14ac:dyDescent="0.4">
      <c r="B58" s="326">
        <v>4</v>
      </c>
      <c r="C58" s="329" t="s">
        <v>43</v>
      </c>
      <c r="D58" s="124" t="s">
        <v>2</v>
      </c>
      <c r="E58" s="319"/>
      <c r="F58" s="320"/>
      <c r="G58" s="320"/>
      <c r="H58" s="320"/>
      <c r="I58" s="320"/>
      <c r="J58" s="320"/>
      <c r="K58" s="320"/>
      <c r="L58" s="320"/>
      <c r="M58" s="320"/>
      <c r="N58" s="320"/>
      <c r="O58" s="320"/>
      <c r="P58" s="320"/>
      <c r="Q58" s="320"/>
      <c r="R58" s="320"/>
      <c r="S58" s="321"/>
      <c r="U58" s="10"/>
      <c r="V58" s="253"/>
      <c r="W58" s="8"/>
      <c r="X58" s="254"/>
      <c r="Y58" s="10"/>
      <c r="Z58" s="8"/>
      <c r="AA58" s="8"/>
      <c r="AB58" s="8"/>
      <c r="AC58" s="8"/>
      <c r="AD58" s="8"/>
      <c r="AE58" s="8"/>
      <c r="AF58" s="8"/>
      <c r="AG58" s="8"/>
    </row>
    <row r="59" spans="2:33" ht="110.25" customHeight="1" x14ac:dyDescent="0.35">
      <c r="B59" s="327"/>
      <c r="C59" s="330"/>
      <c r="D59" s="107" t="s">
        <v>8</v>
      </c>
      <c r="E59" s="108" t="s">
        <v>37</v>
      </c>
      <c r="F59" s="304">
        <v>0</v>
      </c>
      <c r="G59" s="265">
        <v>0</v>
      </c>
      <c r="H59" s="265">
        <v>0</v>
      </c>
      <c r="I59" s="265">
        <v>0</v>
      </c>
      <c r="J59" s="265">
        <v>1</v>
      </c>
      <c r="K59" s="265">
        <v>0</v>
      </c>
      <c r="L59" s="265">
        <v>1</v>
      </c>
      <c r="M59" s="265">
        <v>0</v>
      </c>
      <c r="N59" s="265">
        <v>0</v>
      </c>
      <c r="O59" s="268">
        <v>0</v>
      </c>
      <c r="P59" s="317">
        <f>SUM(F59:O62)</f>
        <v>2</v>
      </c>
      <c r="Q59" s="310"/>
      <c r="R59" s="315"/>
      <c r="S59" s="315">
        <f>R59+R63+R67</f>
        <v>0</v>
      </c>
      <c r="U59" s="10"/>
      <c r="V59" s="253"/>
      <c r="W59" s="8"/>
      <c r="X59" s="254"/>
      <c r="Y59" s="11"/>
      <c r="Z59" s="8"/>
      <c r="AA59" s="8"/>
      <c r="AB59" s="8"/>
      <c r="AC59" s="8"/>
      <c r="AD59" s="8"/>
      <c r="AE59" s="8"/>
      <c r="AF59" s="8"/>
      <c r="AG59" s="8"/>
    </row>
    <row r="60" spans="2:33" ht="110.25" customHeight="1" x14ac:dyDescent="0.35">
      <c r="B60" s="327"/>
      <c r="C60" s="330"/>
      <c r="D60" s="109" t="s">
        <v>9</v>
      </c>
      <c r="E60" s="110">
        <v>1.04</v>
      </c>
      <c r="F60" s="305"/>
      <c r="G60" s="266"/>
      <c r="H60" s="266"/>
      <c r="I60" s="266"/>
      <c r="J60" s="266"/>
      <c r="K60" s="266"/>
      <c r="L60" s="266"/>
      <c r="M60" s="266"/>
      <c r="N60" s="266"/>
      <c r="O60" s="269"/>
      <c r="P60" s="317"/>
      <c r="Q60" s="310"/>
      <c r="R60" s="310"/>
      <c r="S60" s="310"/>
      <c r="U60" s="10"/>
      <c r="V60" s="253"/>
      <c r="W60" s="8"/>
      <c r="X60" s="254"/>
      <c r="Y60" s="11"/>
      <c r="Z60" s="8"/>
      <c r="AA60" s="8"/>
      <c r="AB60" s="8"/>
      <c r="AC60" s="8"/>
      <c r="AD60" s="8"/>
      <c r="AE60" s="8"/>
      <c r="AF60" s="8"/>
      <c r="AG60" s="8"/>
    </row>
    <row r="61" spans="2:33" ht="110.25" customHeight="1" x14ac:dyDescent="0.35">
      <c r="B61" s="327"/>
      <c r="C61" s="330"/>
      <c r="D61" s="109" t="s">
        <v>11</v>
      </c>
      <c r="E61" s="111"/>
      <c r="F61" s="305"/>
      <c r="G61" s="266"/>
      <c r="H61" s="266"/>
      <c r="I61" s="266"/>
      <c r="J61" s="266"/>
      <c r="K61" s="266"/>
      <c r="L61" s="266"/>
      <c r="M61" s="266"/>
      <c r="N61" s="266"/>
      <c r="O61" s="269"/>
      <c r="P61" s="317"/>
      <c r="Q61" s="310"/>
      <c r="R61" s="310"/>
      <c r="S61" s="310"/>
      <c r="U61" s="10"/>
      <c r="V61" s="18"/>
      <c r="W61" s="8"/>
      <c r="X61" s="254"/>
      <c r="Y61" s="11"/>
      <c r="Z61" s="8"/>
      <c r="AA61" s="8"/>
      <c r="AB61" s="8"/>
      <c r="AC61" s="8"/>
      <c r="AD61" s="8"/>
      <c r="AE61" s="8"/>
      <c r="AF61" s="8"/>
      <c r="AG61" s="8"/>
    </row>
    <row r="62" spans="2:33" ht="110.25" customHeight="1" thickBot="1" x14ac:dyDescent="0.4">
      <c r="B62" s="327"/>
      <c r="C62" s="330"/>
      <c r="D62" s="112" t="s">
        <v>10</v>
      </c>
      <c r="E62" s="113">
        <v>5</v>
      </c>
      <c r="F62" s="306"/>
      <c r="G62" s="267"/>
      <c r="H62" s="267"/>
      <c r="I62" s="267"/>
      <c r="J62" s="267"/>
      <c r="K62" s="267"/>
      <c r="L62" s="267"/>
      <c r="M62" s="267"/>
      <c r="N62" s="267"/>
      <c r="O62" s="270"/>
      <c r="P62" s="318"/>
      <c r="Q62" s="311"/>
      <c r="R62" s="311"/>
      <c r="S62" s="310"/>
      <c r="U62" s="10"/>
      <c r="V62" s="18"/>
      <c r="W62" s="8"/>
      <c r="X62" s="254"/>
      <c r="Y62" s="11"/>
      <c r="Z62" s="8"/>
      <c r="AA62" s="8"/>
      <c r="AB62" s="8"/>
      <c r="AC62" s="8"/>
      <c r="AD62" s="8"/>
      <c r="AE62" s="8"/>
      <c r="AF62" s="8"/>
      <c r="AG62" s="8"/>
    </row>
    <row r="63" spans="2:33" ht="110.25" customHeight="1" x14ac:dyDescent="0.35">
      <c r="B63" s="327"/>
      <c r="C63" s="330"/>
      <c r="D63" s="107" t="s">
        <v>8</v>
      </c>
      <c r="E63" s="114" t="s">
        <v>31</v>
      </c>
      <c r="F63" s="271">
        <v>2</v>
      </c>
      <c r="G63" s="274">
        <v>2</v>
      </c>
      <c r="H63" s="274">
        <v>2</v>
      </c>
      <c r="I63" s="274">
        <v>2</v>
      </c>
      <c r="J63" s="274">
        <v>2</v>
      </c>
      <c r="K63" s="274">
        <v>2</v>
      </c>
      <c r="L63" s="274">
        <v>2</v>
      </c>
      <c r="M63" s="274">
        <v>2</v>
      </c>
      <c r="N63" s="274">
        <v>2</v>
      </c>
      <c r="O63" s="301">
        <v>2</v>
      </c>
      <c r="P63" s="316">
        <f>SUM(F63:O66)</f>
        <v>20</v>
      </c>
      <c r="Q63" s="310"/>
      <c r="R63" s="315"/>
      <c r="S63" s="310"/>
      <c r="U63" s="10"/>
      <c r="V63" s="18"/>
      <c r="W63" s="8"/>
      <c r="X63" s="254"/>
      <c r="Y63" s="11"/>
      <c r="Z63" s="8"/>
      <c r="AA63" s="8"/>
      <c r="AB63" s="8"/>
      <c r="AC63" s="8"/>
      <c r="AD63" s="8"/>
      <c r="AE63" s="8"/>
      <c r="AF63" s="8"/>
      <c r="AG63" s="8"/>
    </row>
    <row r="64" spans="2:33" ht="110.25" customHeight="1" x14ac:dyDescent="0.35">
      <c r="B64" s="327"/>
      <c r="C64" s="330"/>
      <c r="D64" s="109" t="s">
        <v>9</v>
      </c>
      <c r="E64" s="115">
        <v>1.04</v>
      </c>
      <c r="F64" s="272"/>
      <c r="G64" s="275"/>
      <c r="H64" s="275"/>
      <c r="I64" s="275"/>
      <c r="J64" s="275"/>
      <c r="K64" s="275"/>
      <c r="L64" s="275"/>
      <c r="M64" s="275"/>
      <c r="N64" s="275"/>
      <c r="O64" s="302"/>
      <c r="P64" s="317"/>
      <c r="Q64" s="310"/>
      <c r="R64" s="310"/>
      <c r="S64" s="310"/>
      <c r="U64" s="10"/>
      <c r="V64" s="18"/>
      <c r="W64" s="8"/>
      <c r="X64" s="254"/>
      <c r="Y64" s="11"/>
      <c r="Z64" s="8"/>
      <c r="AA64" s="8"/>
      <c r="AB64" s="8"/>
      <c r="AC64" s="8"/>
      <c r="AD64" s="8"/>
      <c r="AE64" s="8"/>
      <c r="AF64" s="8"/>
      <c r="AG64" s="8"/>
    </row>
    <row r="65" spans="2:33" ht="110.25" customHeight="1" x14ac:dyDescent="0.35">
      <c r="B65" s="327"/>
      <c r="C65" s="330"/>
      <c r="D65" s="109" t="s">
        <v>11</v>
      </c>
      <c r="E65" s="116"/>
      <c r="F65" s="272"/>
      <c r="G65" s="275"/>
      <c r="H65" s="275"/>
      <c r="I65" s="275"/>
      <c r="J65" s="275"/>
      <c r="K65" s="275"/>
      <c r="L65" s="275"/>
      <c r="M65" s="275"/>
      <c r="N65" s="275"/>
      <c r="O65" s="302"/>
      <c r="P65" s="317"/>
      <c r="Q65" s="310"/>
      <c r="R65" s="310"/>
      <c r="S65" s="310"/>
      <c r="U65" s="10"/>
      <c r="V65" s="18"/>
      <c r="W65" s="8"/>
      <c r="X65" s="254"/>
      <c r="Y65" s="11"/>
      <c r="Z65" s="8"/>
      <c r="AA65" s="8"/>
      <c r="AB65" s="8"/>
      <c r="AC65" s="8"/>
      <c r="AD65" s="8"/>
      <c r="AE65" s="8"/>
      <c r="AF65" s="8"/>
      <c r="AG65" s="8"/>
    </row>
    <row r="66" spans="2:33" ht="110.25" customHeight="1" thickBot="1" x14ac:dyDescent="0.4">
      <c r="B66" s="327"/>
      <c r="C66" s="330"/>
      <c r="D66" s="112" t="s">
        <v>10</v>
      </c>
      <c r="E66" s="117">
        <v>5</v>
      </c>
      <c r="F66" s="273"/>
      <c r="G66" s="276"/>
      <c r="H66" s="276"/>
      <c r="I66" s="276"/>
      <c r="J66" s="276"/>
      <c r="K66" s="276"/>
      <c r="L66" s="276"/>
      <c r="M66" s="276"/>
      <c r="N66" s="276"/>
      <c r="O66" s="303"/>
      <c r="P66" s="318"/>
      <c r="Q66" s="311"/>
      <c r="R66" s="311"/>
      <c r="S66" s="310"/>
      <c r="U66" s="10"/>
      <c r="V66" s="18"/>
      <c r="W66" s="8"/>
      <c r="X66" s="254"/>
      <c r="Y66" s="11"/>
      <c r="Z66" s="8"/>
      <c r="AA66" s="8"/>
      <c r="AB66" s="8"/>
      <c r="AC66" s="8"/>
      <c r="AD66" s="8"/>
      <c r="AE66" s="8"/>
      <c r="AF66" s="8"/>
      <c r="AG66" s="8"/>
    </row>
    <row r="67" spans="2:33" ht="110.25" customHeight="1" x14ac:dyDescent="0.35">
      <c r="B67" s="327"/>
      <c r="C67" s="330"/>
      <c r="D67" s="125" t="s">
        <v>8</v>
      </c>
      <c r="E67" s="118" t="s">
        <v>38</v>
      </c>
      <c r="F67" s="271">
        <v>0</v>
      </c>
      <c r="G67" s="274">
        <v>1</v>
      </c>
      <c r="H67" s="274">
        <v>0</v>
      </c>
      <c r="I67" s="274">
        <v>0</v>
      </c>
      <c r="J67" s="274">
        <v>0</v>
      </c>
      <c r="K67" s="274">
        <v>0</v>
      </c>
      <c r="L67" s="274">
        <v>0</v>
      </c>
      <c r="M67" s="274">
        <v>1</v>
      </c>
      <c r="N67" s="274">
        <v>0</v>
      </c>
      <c r="O67" s="301">
        <v>0</v>
      </c>
      <c r="P67" s="316">
        <f>SUM(F67:O70)</f>
        <v>2</v>
      </c>
      <c r="Q67" s="310"/>
      <c r="R67" s="315"/>
      <c r="S67" s="310"/>
      <c r="U67" s="10"/>
      <c r="V67" s="18"/>
      <c r="W67" s="8"/>
      <c r="X67" s="254"/>
      <c r="Y67" s="11"/>
      <c r="Z67" s="8"/>
      <c r="AA67" s="8"/>
      <c r="AB67" s="8"/>
      <c r="AC67" s="8"/>
      <c r="AD67" s="8"/>
      <c r="AE67" s="8"/>
      <c r="AF67" s="8"/>
      <c r="AG67" s="8"/>
    </row>
    <row r="68" spans="2:33" ht="110.25" customHeight="1" x14ac:dyDescent="0.35">
      <c r="B68" s="327"/>
      <c r="C68" s="330"/>
      <c r="D68" s="109" t="s">
        <v>9</v>
      </c>
      <c r="E68" s="115">
        <v>1.04</v>
      </c>
      <c r="F68" s="272"/>
      <c r="G68" s="275"/>
      <c r="H68" s="275"/>
      <c r="I68" s="275"/>
      <c r="J68" s="275"/>
      <c r="K68" s="275"/>
      <c r="L68" s="275"/>
      <c r="M68" s="275"/>
      <c r="N68" s="275"/>
      <c r="O68" s="302"/>
      <c r="P68" s="317"/>
      <c r="Q68" s="310"/>
      <c r="R68" s="310"/>
      <c r="S68" s="310"/>
      <c r="U68" s="10"/>
      <c r="V68" s="18"/>
      <c r="W68" s="8"/>
      <c r="X68" s="254"/>
      <c r="Y68" s="11"/>
      <c r="Z68" s="8"/>
      <c r="AA68" s="8"/>
      <c r="AB68" s="8"/>
      <c r="AC68" s="8"/>
      <c r="AD68" s="8"/>
      <c r="AE68" s="8"/>
      <c r="AF68" s="8"/>
      <c r="AG68" s="8"/>
    </row>
    <row r="69" spans="2:33" ht="110.25" customHeight="1" x14ac:dyDescent="0.35">
      <c r="B69" s="327"/>
      <c r="C69" s="330"/>
      <c r="D69" s="109" t="s">
        <v>11</v>
      </c>
      <c r="E69" s="116"/>
      <c r="F69" s="272"/>
      <c r="G69" s="275"/>
      <c r="H69" s="275"/>
      <c r="I69" s="275"/>
      <c r="J69" s="275"/>
      <c r="K69" s="275"/>
      <c r="L69" s="275"/>
      <c r="M69" s="275"/>
      <c r="N69" s="275"/>
      <c r="O69" s="302"/>
      <c r="P69" s="317"/>
      <c r="Q69" s="310"/>
      <c r="R69" s="310"/>
      <c r="S69" s="310"/>
      <c r="U69" s="10"/>
      <c r="V69" s="18"/>
      <c r="W69" s="8"/>
      <c r="X69" s="254"/>
      <c r="Y69" s="11"/>
      <c r="Z69" s="8"/>
      <c r="AA69" s="8"/>
      <c r="AB69" s="8"/>
      <c r="AC69" s="8"/>
      <c r="AD69" s="8"/>
      <c r="AE69" s="8"/>
      <c r="AF69" s="8"/>
      <c r="AG69" s="8"/>
    </row>
    <row r="70" spans="2:33" ht="110.25" customHeight="1" thickBot="1" x14ac:dyDescent="0.4">
      <c r="B70" s="327"/>
      <c r="C70" s="330"/>
      <c r="D70" s="119" t="s">
        <v>10</v>
      </c>
      <c r="E70" s="116">
        <v>5</v>
      </c>
      <c r="F70" s="273"/>
      <c r="G70" s="276"/>
      <c r="H70" s="276"/>
      <c r="I70" s="276"/>
      <c r="J70" s="276"/>
      <c r="K70" s="276"/>
      <c r="L70" s="276"/>
      <c r="M70" s="276"/>
      <c r="N70" s="276"/>
      <c r="O70" s="303"/>
      <c r="P70" s="318"/>
      <c r="Q70" s="311"/>
      <c r="R70" s="311"/>
      <c r="S70" s="310"/>
      <c r="U70" s="10"/>
      <c r="V70" s="18"/>
      <c r="W70" s="8"/>
      <c r="X70" s="254"/>
      <c r="Y70" s="11"/>
      <c r="Z70" s="8"/>
      <c r="AA70" s="8"/>
      <c r="AB70" s="8"/>
      <c r="AC70" s="8"/>
      <c r="AD70" s="8"/>
      <c r="AE70" s="8"/>
      <c r="AF70" s="8"/>
      <c r="AG70" s="8"/>
    </row>
    <row r="71" spans="2:33" ht="110.25" customHeight="1" thickBot="1" x14ac:dyDescent="0.4">
      <c r="B71" s="328"/>
      <c r="C71" s="331"/>
      <c r="D71" s="322" t="s">
        <v>76</v>
      </c>
      <c r="E71" s="323"/>
      <c r="F71" s="126">
        <f>F59+F63+F67</f>
        <v>2</v>
      </c>
      <c r="G71" s="121">
        <f>G59+G63+G67</f>
        <v>3</v>
      </c>
      <c r="H71" s="121">
        <f t="shared" ref="H71:O71" si="3">H59+H63+H67</f>
        <v>2</v>
      </c>
      <c r="I71" s="121">
        <f t="shared" si="3"/>
        <v>2</v>
      </c>
      <c r="J71" s="121">
        <f t="shared" si="3"/>
        <v>3</v>
      </c>
      <c r="K71" s="121">
        <f t="shared" si="3"/>
        <v>2</v>
      </c>
      <c r="L71" s="121">
        <f t="shared" si="3"/>
        <v>3</v>
      </c>
      <c r="M71" s="121">
        <f t="shared" si="3"/>
        <v>3</v>
      </c>
      <c r="N71" s="121">
        <f t="shared" si="3"/>
        <v>2</v>
      </c>
      <c r="O71" s="122">
        <f t="shared" si="3"/>
        <v>2</v>
      </c>
      <c r="P71" s="123">
        <f>P59+P63+P67</f>
        <v>24</v>
      </c>
      <c r="Q71" s="319"/>
      <c r="R71" s="321"/>
      <c r="S71" s="311"/>
      <c r="U71" s="10"/>
      <c r="V71" s="18"/>
      <c r="W71" s="8"/>
      <c r="X71" s="254"/>
      <c r="Y71" s="11"/>
      <c r="Z71" s="8"/>
      <c r="AA71" s="8"/>
      <c r="AB71" s="8"/>
      <c r="AC71" s="8"/>
      <c r="AD71" s="8"/>
      <c r="AE71" s="8"/>
      <c r="AF71" s="8"/>
      <c r="AG71" s="8"/>
    </row>
    <row r="72" spans="2:33" ht="68.25" customHeight="1" thickBot="1" x14ac:dyDescent="0.4">
      <c r="B72" s="326">
        <v>5</v>
      </c>
      <c r="C72" s="329" t="s">
        <v>68</v>
      </c>
      <c r="D72" s="124" t="s">
        <v>2</v>
      </c>
      <c r="E72" s="319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1"/>
      <c r="U72" s="10"/>
      <c r="V72" s="253"/>
      <c r="W72" s="8"/>
      <c r="X72" s="254"/>
      <c r="Y72" s="10"/>
      <c r="Z72" s="8"/>
      <c r="AA72" s="8"/>
      <c r="AB72" s="8"/>
      <c r="AC72" s="8"/>
      <c r="AD72" s="8"/>
      <c r="AE72" s="8"/>
      <c r="AF72" s="8"/>
      <c r="AG72" s="8"/>
    </row>
    <row r="73" spans="2:33" ht="110.25" customHeight="1" x14ac:dyDescent="0.35">
      <c r="B73" s="327"/>
      <c r="C73" s="330"/>
      <c r="D73" s="107" t="s">
        <v>8</v>
      </c>
      <c r="E73" s="108" t="s">
        <v>37</v>
      </c>
      <c r="F73" s="304">
        <v>0</v>
      </c>
      <c r="G73" s="265">
        <v>0</v>
      </c>
      <c r="H73" s="265">
        <v>0</v>
      </c>
      <c r="I73" s="265">
        <v>1</v>
      </c>
      <c r="J73" s="265">
        <v>0</v>
      </c>
      <c r="K73" s="265">
        <v>0</v>
      </c>
      <c r="L73" s="265">
        <v>0</v>
      </c>
      <c r="M73" s="265">
        <v>0</v>
      </c>
      <c r="N73" s="265">
        <v>0</v>
      </c>
      <c r="O73" s="268">
        <v>0</v>
      </c>
      <c r="P73" s="317">
        <f>SUM(F73:O76)</f>
        <v>1</v>
      </c>
      <c r="Q73" s="310"/>
      <c r="R73" s="315"/>
      <c r="S73" s="315">
        <f>R73+R77+R81</f>
        <v>0</v>
      </c>
      <c r="U73" s="10"/>
      <c r="V73" s="253"/>
      <c r="W73" s="8"/>
      <c r="X73" s="254"/>
      <c r="Y73" s="11"/>
      <c r="Z73" s="8"/>
      <c r="AA73" s="8"/>
      <c r="AB73" s="8"/>
      <c r="AC73" s="8"/>
      <c r="AD73" s="8"/>
      <c r="AE73" s="8"/>
      <c r="AF73" s="8"/>
      <c r="AG73" s="8"/>
    </row>
    <row r="74" spans="2:33" ht="110.25" customHeight="1" x14ac:dyDescent="0.35">
      <c r="B74" s="327"/>
      <c r="C74" s="330"/>
      <c r="D74" s="109" t="s">
        <v>9</v>
      </c>
      <c r="E74" s="110">
        <v>1.04</v>
      </c>
      <c r="F74" s="305"/>
      <c r="G74" s="266"/>
      <c r="H74" s="266"/>
      <c r="I74" s="266"/>
      <c r="J74" s="266"/>
      <c r="K74" s="266"/>
      <c r="L74" s="266"/>
      <c r="M74" s="266"/>
      <c r="N74" s="266"/>
      <c r="O74" s="269"/>
      <c r="P74" s="317"/>
      <c r="Q74" s="310"/>
      <c r="R74" s="310"/>
      <c r="S74" s="310"/>
      <c r="U74" s="10"/>
      <c r="V74" s="253"/>
      <c r="W74" s="8"/>
      <c r="X74" s="254"/>
      <c r="Y74" s="11"/>
      <c r="Z74" s="8"/>
      <c r="AA74" s="8"/>
      <c r="AB74" s="8"/>
      <c r="AC74" s="8"/>
      <c r="AD74" s="8"/>
      <c r="AE74" s="8"/>
      <c r="AF74" s="8"/>
      <c r="AG74" s="8"/>
    </row>
    <row r="75" spans="2:33" ht="110.25" customHeight="1" x14ac:dyDescent="0.35">
      <c r="B75" s="327"/>
      <c r="C75" s="330"/>
      <c r="D75" s="109" t="s">
        <v>11</v>
      </c>
      <c r="E75" s="111"/>
      <c r="F75" s="305"/>
      <c r="G75" s="266"/>
      <c r="H75" s="266"/>
      <c r="I75" s="266"/>
      <c r="J75" s="266"/>
      <c r="K75" s="266"/>
      <c r="L75" s="266"/>
      <c r="M75" s="266"/>
      <c r="N75" s="266"/>
      <c r="O75" s="269"/>
      <c r="P75" s="317"/>
      <c r="Q75" s="310"/>
      <c r="R75" s="310"/>
      <c r="S75" s="310"/>
      <c r="U75" s="10"/>
      <c r="V75" s="18"/>
      <c r="W75" s="8"/>
      <c r="X75" s="254"/>
      <c r="Y75" s="11"/>
      <c r="Z75" s="8"/>
      <c r="AA75" s="8"/>
      <c r="AB75" s="8"/>
      <c r="AC75" s="8"/>
      <c r="AD75" s="8"/>
      <c r="AE75" s="8"/>
      <c r="AF75" s="8"/>
      <c r="AG75" s="8"/>
    </row>
    <row r="76" spans="2:33" ht="110.25" customHeight="1" thickBot="1" x14ac:dyDescent="0.4">
      <c r="B76" s="327"/>
      <c r="C76" s="330"/>
      <c r="D76" s="112" t="s">
        <v>10</v>
      </c>
      <c r="E76" s="113">
        <v>5</v>
      </c>
      <c r="F76" s="306"/>
      <c r="G76" s="267"/>
      <c r="H76" s="267"/>
      <c r="I76" s="267"/>
      <c r="J76" s="267"/>
      <c r="K76" s="267"/>
      <c r="L76" s="267"/>
      <c r="M76" s="267"/>
      <c r="N76" s="267"/>
      <c r="O76" s="270"/>
      <c r="P76" s="318"/>
      <c r="Q76" s="311"/>
      <c r="R76" s="311"/>
      <c r="S76" s="310"/>
      <c r="U76" s="10"/>
      <c r="V76" s="18"/>
      <c r="W76" s="8"/>
      <c r="X76" s="254"/>
      <c r="Y76" s="11"/>
      <c r="Z76" s="8"/>
      <c r="AA76" s="8"/>
      <c r="AB76" s="8"/>
      <c r="AC76" s="8"/>
      <c r="AD76" s="8"/>
      <c r="AE76" s="8"/>
      <c r="AF76" s="8"/>
      <c r="AG76" s="8"/>
    </row>
    <row r="77" spans="2:33" ht="110.25" customHeight="1" x14ac:dyDescent="0.35">
      <c r="B77" s="327"/>
      <c r="C77" s="330"/>
      <c r="D77" s="107" t="s">
        <v>8</v>
      </c>
      <c r="E77" s="114" t="s">
        <v>31</v>
      </c>
      <c r="F77" s="271">
        <v>1</v>
      </c>
      <c r="G77" s="274">
        <v>1</v>
      </c>
      <c r="H77" s="274">
        <v>1</v>
      </c>
      <c r="I77" s="274">
        <v>1</v>
      </c>
      <c r="J77" s="274">
        <v>1</v>
      </c>
      <c r="K77" s="274">
        <v>1</v>
      </c>
      <c r="L77" s="274">
        <v>1</v>
      </c>
      <c r="M77" s="274">
        <v>1</v>
      </c>
      <c r="N77" s="274">
        <v>1</v>
      </c>
      <c r="O77" s="301">
        <v>1</v>
      </c>
      <c r="P77" s="317">
        <f>SUM(F77:O80)</f>
        <v>10</v>
      </c>
      <c r="Q77" s="310"/>
      <c r="R77" s="315"/>
      <c r="S77" s="310"/>
      <c r="U77" s="10"/>
      <c r="V77" s="18"/>
      <c r="W77" s="8"/>
      <c r="X77" s="254"/>
      <c r="Y77" s="11"/>
      <c r="Z77" s="8"/>
      <c r="AA77" s="8"/>
      <c r="AB77" s="8"/>
      <c r="AC77" s="8"/>
      <c r="AD77" s="8"/>
      <c r="AE77" s="8"/>
      <c r="AF77" s="8"/>
      <c r="AG77" s="8"/>
    </row>
    <row r="78" spans="2:33" ht="110.25" customHeight="1" x14ac:dyDescent="0.35">
      <c r="B78" s="327"/>
      <c r="C78" s="330"/>
      <c r="D78" s="109" t="s">
        <v>9</v>
      </c>
      <c r="E78" s="115">
        <v>1.04</v>
      </c>
      <c r="F78" s="272"/>
      <c r="G78" s="275"/>
      <c r="H78" s="275"/>
      <c r="I78" s="275"/>
      <c r="J78" s="275"/>
      <c r="K78" s="275"/>
      <c r="L78" s="275"/>
      <c r="M78" s="275"/>
      <c r="N78" s="275"/>
      <c r="O78" s="302"/>
      <c r="P78" s="317"/>
      <c r="Q78" s="310"/>
      <c r="R78" s="310"/>
      <c r="S78" s="310"/>
      <c r="U78" s="10"/>
      <c r="V78" s="18"/>
      <c r="W78" s="8"/>
      <c r="X78" s="254"/>
      <c r="Y78" s="11"/>
      <c r="Z78" s="8"/>
      <c r="AA78" s="8"/>
      <c r="AB78" s="8"/>
      <c r="AC78" s="8"/>
      <c r="AD78" s="8"/>
      <c r="AE78" s="8"/>
      <c r="AF78" s="8"/>
      <c r="AG78" s="8"/>
    </row>
    <row r="79" spans="2:33" ht="110.25" customHeight="1" x14ac:dyDescent="0.35">
      <c r="B79" s="327"/>
      <c r="C79" s="330"/>
      <c r="D79" s="109" t="s">
        <v>11</v>
      </c>
      <c r="E79" s="116"/>
      <c r="F79" s="272"/>
      <c r="G79" s="275"/>
      <c r="H79" s="275"/>
      <c r="I79" s="275"/>
      <c r="J79" s="275"/>
      <c r="K79" s="275"/>
      <c r="L79" s="275"/>
      <c r="M79" s="275"/>
      <c r="N79" s="275"/>
      <c r="O79" s="302"/>
      <c r="P79" s="317"/>
      <c r="Q79" s="310"/>
      <c r="R79" s="310"/>
      <c r="S79" s="310"/>
      <c r="U79" s="10"/>
      <c r="V79" s="18"/>
      <c r="W79" s="8"/>
      <c r="X79" s="254"/>
      <c r="Y79" s="11"/>
      <c r="Z79" s="8"/>
      <c r="AA79" s="8"/>
      <c r="AB79" s="8"/>
      <c r="AC79" s="8"/>
      <c r="AD79" s="8"/>
      <c r="AE79" s="8"/>
      <c r="AF79" s="8"/>
      <c r="AG79" s="8"/>
    </row>
    <row r="80" spans="2:33" ht="110.25" customHeight="1" thickBot="1" x14ac:dyDescent="0.4">
      <c r="B80" s="327"/>
      <c r="C80" s="330"/>
      <c r="D80" s="112" t="s">
        <v>10</v>
      </c>
      <c r="E80" s="117">
        <v>5</v>
      </c>
      <c r="F80" s="273"/>
      <c r="G80" s="276"/>
      <c r="H80" s="276"/>
      <c r="I80" s="276"/>
      <c r="J80" s="276"/>
      <c r="K80" s="276"/>
      <c r="L80" s="276"/>
      <c r="M80" s="276"/>
      <c r="N80" s="276"/>
      <c r="O80" s="303"/>
      <c r="P80" s="318"/>
      <c r="Q80" s="311"/>
      <c r="R80" s="311"/>
      <c r="S80" s="310"/>
      <c r="U80" s="10"/>
      <c r="V80" s="18"/>
      <c r="W80" s="8"/>
      <c r="X80" s="254"/>
      <c r="Y80" s="11"/>
      <c r="Z80" s="8"/>
      <c r="AA80" s="8"/>
      <c r="AB80" s="8"/>
      <c r="AC80" s="8"/>
      <c r="AD80" s="8"/>
      <c r="AE80" s="8"/>
      <c r="AF80" s="8"/>
      <c r="AG80" s="8"/>
    </row>
    <row r="81" spans="2:33" ht="110.25" customHeight="1" x14ac:dyDescent="0.35">
      <c r="B81" s="327"/>
      <c r="C81" s="330"/>
      <c r="D81" s="125" t="s">
        <v>8</v>
      </c>
      <c r="E81" s="118" t="s">
        <v>38</v>
      </c>
      <c r="F81" s="271">
        <v>1</v>
      </c>
      <c r="G81" s="274">
        <v>0</v>
      </c>
      <c r="H81" s="274">
        <v>0</v>
      </c>
      <c r="I81" s="274">
        <v>0</v>
      </c>
      <c r="J81" s="274">
        <v>0</v>
      </c>
      <c r="K81" s="274">
        <v>0</v>
      </c>
      <c r="L81" s="274">
        <v>0</v>
      </c>
      <c r="M81" s="274">
        <v>0</v>
      </c>
      <c r="N81" s="274">
        <v>1</v>
      </c>
      <c r="O81" s="301">
        <v>0</v>
      </c>
      <c r="P81" s="316">
        <f>SUM(F81:O84)</f>
        <v>2</v>
      </c>
      <c r="Q81" s="310"/>
      <c r="R81" s="315"/>
      <c r="S81" s="310"/>
      <c r="U81" s="10"/>
      <c r="V81" s="18"/>
      <c r="W81" s="8"/>
      <c r="X81" s="254"/>
      <c r="Y81" s="11"/>
      <c r="Z81" s="8"/>
      <c r="AA81" s="8"/>
      <c r="AB81" s="8"/>
      <c r="AC81" s="8"/>
      <c r="AD81" s="8"/>
      <c r="AE81" s="8"/>
      <c r="AF81" s="8"/>
      <c r="AG81" s="8"/>
    </row>
    <row r="82" spans="2:33" ht="110.25" customHeight="1" x14ac:dyDescent="0.35">
      <c r="B82" s="327"/>
      <c r="C82" s="330"/>
      <c r="D82" s="109" t="s">
        <v>9</v>
      </c>
      <c r="E82" s="115">
        <v>1.04</v>
      </c>
      <c r="F82" s="272"/>
      <c r="G82" s="275"/>
      <c r="H82" s="275"/>
      <c r="I82" s="275"/>
      <c r="J82" s="275"/>
      <c r="K82" s="275"/>
      <c r="L82" s="275"/>
      <c r="M82" s="275"/>
      <c r="N82" s="275"/>
      <c r="O82" s="302"/>
      <c r="P82" s="317"/>
      <c r="Q82" s="310"/>
      <c r="R82" s="310"/>
      <c r="S82" s="310"/>
      <c r="U82" s="10"/>
      <c r="V82" s="18"/>
      <c r="W82" s="8"/>
      <c r="X82" s="254"/>
      <c r="Y82" s="11"/>
      <c r="Z82" s="8"/>
      <c r="AA82" s="8"/>
      <c r="AB82" s="8"/>
      <c r="AC82" s="8"/>
      <c r="AD82" s="8"/>
      <c r="AE82" s="8"/>
      <c r="AF82" s="8"/>
      <c r="AG82" s="8"/>
    </row>
    <row r="83" spans="2:33" ht="110.25" customHeight="1" x14ac:dyDescent="0.35">
      <c r="B83" s="327"/>
      <c r="C83" s="330"/>
      <c r="D83" s="109" t="s">
        <v>11</v>
      </c>
      <c r="E83" s="116"/>
      <c r="F83" s="272"/>
      <c r="G83" s="275"/>
      <c r="H83" s="275"/>
      <c r="I83" s="275"/>
      <c r="J83" s="275"/>
      <c r="K83" s="275"/>
      <c r="L83" s="275"/>
      <c r="M83" s="275"/>
      <c r="N83" s="275"/>
      <c r="O83" s="302"/>
      <c r="P83" s="317"/>
      <c r="Q83" s="310"/>
      <c r="R83" s="310"/>
      <c r="S83" s="310"/>
      <c r="U83" s="10"/>
      <c r="V83" s="18"/>
      <c r="W83" s="8"/>
      <c r="X83" s="254"/>
      <c r="Y83" s="11"/>
      <c r="Z83" s="8"/>
      <c r="AA83" s="8"/>
      <c r="AB83" s="8"/>
      <c r="AC83" s="8"/>
      <c r="AD83" s="8"/>
      <c r="AE83" s="8"/>
      <c r="AF83" s="8"/>
      <c r="AG83" s="8"/>
    </row>
    <row r="84" spans="2:33" ht="110.25" customHeight="1" thickBot="1" x14ac:dyDescent="0.4">
      <c r="B84" s="327"/>
      <c r="C84" s="330"/>
      <c r="D84" s="119" t="s">
        <v>10</v>
      </c>
      <c r="E84" s="116">
        <v>5</v>
      </c>
      <c r="F84" s="273"/>
      <c r="G84" s="276"/>
      <c r="H84" s="276"/>
      <c r="I84" s="276"/>
      <c r="J84" s="276"/>
      <c r="K84" s="276"/>
      <c r="L84" s="276"/>
      <c r="M84" s="276"/>
      <c r="N84" s="276"/>
      <c r="O84" s="303"/>
      <c r="P84" s="318"/>
      <c r="Q84" s="311"/>
      <c r="R84" s="311"/>
      <c r="S84" s="310"/>
      <c r="U84" s="10"/>
      <c r="V84" s="18"/>
      <c r="W84" s="8"/>
      <c r="X84" s="254"/>
      <c r="Y84" s="11"/>
      <c r="Z84" s="8"/>
      <c r="AA84" s="8"/>
      <c r="AB84" s="8"/>
      <c r="AC84" s="8"/>
      <c r="AD84" s="8"/>
      <c r="AE84" s="8"/>
      <c r="AF84" s="8"/>
      <c r="AG84" s="8"/>
    </row>
    <row r="85" spans="2:33" ht="110.25" customHeight="1" thickBot="1" x14ac:dyDescent="0.4">
      <c r="B85" s="328"/>
      <c r="C85" s="331"/>
      <c r="D85" s="322" t="s">
        <v>77</v>
      </c>
      <c r="E85" s="323"/>
      <c r="F85" s="126">
        <f>F73+F77+F81</f>
        <v>2</v>
      </c>
      <c r="G85" s="121">
        <f>G73+G77+G81</f>
        <v>1</v>
      </c>
      <c r="H85" s="121">
        <f t="shared" ref="H85:O85" si="4">H73+H77+H81</f>
        <v>1</v>
      </c>
      <c r="I85" s="121">
        <f t="shared" si="4"/>
        <v>2</v>
      </c>
      <c r="J85" s="121">
        <f t="shared" si="4"/>
        <v>1</v>
      </c>
      <c r="K85" s="121">
        <f t="shared" si="4"/>
        <v>1</v>
      </c>
      <c r="L85" s="121">
        <f t="shared" si="4"/>
        <v>1</v>
      </c>
      <c r="M85" s="121">
        <f t="shared" si="4"/>
        <v>1</v>
      </c>
      <c r="N85" s="121">
        <f t="shared" si="4"/>
        <v>2</v>
      </c>
      <c r="O85" s="122">
        <f t="shared" si="4"/>
        <v>1</v>
      </c>
      <c r="P85" s="123">
        <f>P73+P77+P81</f>
        <v>13</v>
      </c>
      <c r="Q85" s="319"/>
      <c r="R85" s="321"/>
      <c r="S85" s="311"/>
      <c r="U85" s="10"/>
      <c r="V85" s="18"/>
      <c r="W85" s="8"/>
      <c r="X85" s="254"/>
      <c r="Y85" s="11"/>
      <c r="Z85" s="8"/>
      <c r="AA85" s="8"/>
      <c r="AB85" s="8"/>
      <c r="AC85" s="8"/>
      <c r="AD85" s="8"/>
      <c r="AE85" s="8"/>
      <c r="AF85" s="8"/>
      <c r="AG85" s="8"/>
    </row>
    <row r="86" spans="2:33" ht="71.25" customHeight="1" thickBot="1" x14ac:dyDescent="0.4">
      <c r="B86" s="333">
        <v>6</v>
      </c>
      <c r="C86" s="329" t="s">
        <v>44</v>
      </c>
      <c r="D86" s="124" t="s">
        <v>2</v>
      </c>
      <c r="E86" s="319"/>
      <c r="F86" s="320"/>
      <c r="G86" s="320"/>
      <c r="H86" s="320"/>
      <c r="I86" s="320"/>
      <c r="J86" s="320"/>
      <c r="K86" s="320"/>
      <c r="L86" s="320"/>
      <c r="M86" s="320"/>
      <c r="N86" s="320"/>
      <c r="O86" s="320"/>
      <c r="P86" s="320"/>
      <c r="Q86" s="320"/>
      <c r="R86" s="320"/>
      <c r="S86" s="321"/>
      <c r="U86" s="10"/>
      <c r="V86" s="18"/>
      <c r="W86" s="8"/>
      <c r="X86" s="254"/>
      <c r="Y86" s="10"/>
      <c r="Z86" s="8"/>
      <c r="AA86" s="8"/>
      <c r="AB86" s="8"/>
      <c r="AC86" s="8"/>
      <c r="AD86" s="8"/>
      <c r="AE86" s="8"/>
      <c r="AF86" s="8"/>
      <c r="AG86" s="8"/>
    </row>
    <row r="87" spans="2:33" ht="110.25" customHeight="1" x14ac:dyDescent="0.35">
      <c r="B87" s="334"/>
      <c r="C87" s="330"/>
      <c r="D87" s="107" t="s">
        <v>8</v>
      </c>
      <c r="E87" s="114" t="s">
        <v>31</v>
      </c>
      <c r="F87" s="271">
        <v>0</v>
      </c>
      <c r="G87" s="274">
        <v>0</v>
      </c>
      <c r="H87" s="274">
        <v>0</v>
      </c>
      <c r="I87" s="274">
        <v>0</v>
      </c>
      <c r="J87" s="274">
        <v>0</v>
      </c>
      <c r="K87" s="274">
        <v>0</v>
      </c>
      <c r="L87" s="274">
        <v>0</v>
      </c>
      <c r="M87" s="274">
        <v>0</v>
      </c>
      <c r="N87" s="274">
        <v>0</v>
      </c>
      <c r="O87" s="301">
        <v>1</v>
      </c>
      <c r="P87" s="316">
        <f>SUM(F87:O90)</f>
        <v>1</v>
      </c>
      <c r="Q87" s="310"/>
      <c r="R87" s="315"/>
      <c r="S87" s="315">
        <f>R87+R91</f>
        <v>0</v>
      </c>
      <c r="U87" s="10"/>
      <c r="V87" s="18"/>
      <c r="W87" s="8"/>
      <c r="X87" s="254"/>
      <c r="Y87" s="11"/>
      <c r="Z87" s="8"/>
      <c r="AA87" s="8"/>
      <c r="AB87" s="8"/>
      <c r="AC87" s="8"/>
      <c r="AD87" s="8"/>
      <c r="AE87" s="8"/>
      <c r="AF87" s="8"/>
      <c r="AG87" s="8"/>
    </row>
    <row r="88" spans="2:33" ht="110.25" customHeight="1" x14ac:dyDescent="0.35">
      <c r="B88" s="334"/>
      <c r="C88" s="330"/>
      <c r="D88" s="109" t="s">
        <v>9</v>
      </c>
      <c r="E88" s="115">
        <v>1.04</v>
      </c>
      <c r="F88" s="272"/>
      <c r="G88" s="275"/>
      <c r="H88" s="275"/>
      <c r="I88" s="275"/>
      <c r="J88" s="275"/>
      <c r="K88" s="275"/>
      <c r="L88" s="275"/>
      <c r="M88" s="275"/>
      <c r="N88" s="275"/>
      <c r="O88" s="302"/>
      <c r="P88" s="317"/>
      <c r="Q88" s="310"/>
      <c r="R88" s="310"/>
      <c r="S88" s="310"/>
      <c r="U88" s="10"/>
      <c r="V88" s="18"/>
      <c r="W88" s="8"/>
      <c r="X88" s="254"/>
      <c r="Y88" s="11"/>
      <c r="Z88" s="8"/>
      <c r="AA88" s="8"/>
      <c r="AB88" s="8"/>
      <c r="AC88" s="8"/>
      <c r="AD88" s="8"/>
      <c r="AE88" s="8"/>
      <c r="AF88" s="8"/>
      <c r="AG88" s="8"/>
    </row>
    <row r="89" spans="2:33" ht="110.25" customHeight="1" x14ac:dyDescent="0.35">
      <c r="B89" s="334"/>
      <c r="C89" s="330"/>
      <c r="D89" s="109" t="s">
        <v>11</v>
      </c>
      <c r="E89" s="116"/>
      <c r="F89" s="272"/>
      <c r="G89" s="275"/>
      <c r="H89" s="275"/>
      <c r="I89" s="275"/>
      <c r="J89" s="275"/>
      <c r="K89" s="275"/>
      <c r="L89" s="275"/>
      <c r="M89" s="275"/>
      <c r="N89" s="275"/>
      <c r="O89" s="302"/>
      <c r="P89" s="317"/>
      <c r="Q89" s="310"/>
      <c r="R89" s="310"/>
      <c r="S89" s="310"/>
      <c r="U89" s="10"/>
      <c r="V89" s="18"/>
      <c r="W89" s="8"/>
      <c r="X89" s="254"/>
      <c r="Y89" s="11"/>
      <c r="Z89" s="8"/>
      <c r="AA89" s="8"/>
      <c r="AB89" s="8"/>
      <c r="AC89" s="8"/>
      <c r="AD89" s="8"/>
      <c r="AE89" s="8"/>
      <c r="AF89" s="8"/>
      <c r="AG89" s="8"/>
    </row>
    <row r="90" spans="2:33" ht="110.25" customHeight="1" thickBot="1" x14ac:dyDescent="0.4">
      <c r="B90" s="334"/>
      <c r="C90" s="330"/>
      <c r="D90" s="112" t="s">
        <v>10</v>
      </c>
      <c r="E90" s="117">
        <v>5</v>
      </c>
      <c r="F90" s="273"/>
      <c r="G90" s="276"/>
      <c r="H90" s="276"/>
      <c r="I90" s="276"/>
      <c r="J90" s="276"/>
      <c r="K90" s="276"/>
      <c r="L90" s="276"/>
      <c r="M90" s="276"/>
      <c r="N90" s="276"/>
      <c r="O90" s="303"/>
      <c r="P90" s="318"/>
      <c r="Q90" s="311"/>
      <c r="R90" s="311"/>
      <c r="S90" s="310"/>
      <c r="U90" s="10"/>
      <c r="V90" s="18"/>
      <c r="W90" s="8"/>
      <c r="X90" s="254"/>
      <c r="Y90" s="11"/>
      <c r="Z90" s="8"/>
      <c r="AA90" s="8"/>
      <c r="AB90" s="8"/>
      <c r="AC90" s="8"/>
      <c r="AD90" s="8"/>
      <c r="AE90" s="8"/>
      <c r="AF90" s="8"/>
      <c r="AG90" s="8"/>
    </row>
    <row r="91" spans="2:33" ht="110.25" customHeight="1" x14ac:dyDescent="0.35">
      <c r="B91" s="334"/>
      <c r="C91" s="330"/>
      <c r="D91" s="125" t="s">
        <v>8</v>
      </c>
      <c r="E91" s="118" t="s">
        <v>38</v>
      </c>
      <c r="F91" s="271">
        <v>0</v>
      </c>
      <c r="G91" s="274">
        <v>0</v>
      </c>
      <c r="H91" s="274">
        <v>0</v>
      </c>
      <c r="I91" s="274">
        <v>0</v>
      </c>
      <c r="J91" s="274">
        <v>0</v>
      </c>
      <c r="K91" s="274">
        <v>0</v>
      </c>
      <c r="L91" s="274">
        <v>0</v>
      </c>
      <c r="M91" s="274">
        <v>0</v>
      </c>
      <c r="N91" s="274">
        <v>0</v>
      </c>
      <c r="O91" s="301">
        <v>1</v>
      </c>
      <c r="P91" s="316">
        <f>SUM(F91:O94)</f>
        <v>1</v>
      </c>
      <c r="Q91" s="310"/>
      <c r="R91" s="315"/>
      <c r="S91" s="310"/>
      <c r="U91" s="10"/>
      <c r="V91" s="18"/>
      <c r="W91" s="8"/>
      <c r="X91" s="254"/>
      <c r="Y91" s="11"/>
      <c r="Z91" s="8"/>
      <c r="AA91" s="8"/>
      <c r="AB91" s="8"/>
      <c r="AC91" s="8"/>
      <c r="AD91" s="8"/>
      <c r="AE91" s="8"/>
      <c r="AF91" s="8"/>
      <c r="AG91" s="8"/>
    </row>
    <row r="92" spans="2:33" ht="110.25" customHeight="1" x14ac:dyDescent="0.35">
      <c r="B92" s="334"/>
      <c r="C92" s="330"/>
      <c r="D92" s="109" t="s">
        <v>9</v>
      </c>
      <c r="E92" s="115">
        <v>1.04</v>
      </c>
      <c r="F92" s="272"/>
      <c r="G92" s="275"/>
      <c r="H92" s="275"/>
      <c r="I92" s="275"/>
      <c r="J92" s="275"/>
      <c r="K92" s="275"/>
      <c r="L92" s="275"/>
      <c r="M92" s="275"/>
      <c r="N92" s="275"/>
      <c r="O92" s="302"/>
      <c r="P92" s="317"/>
      <c r="Q92" s="310"/>
      <c r="R92" s="310"/>
      <c r="S92" s="310"/>
      <c r="U92" s="10"/>
      <c r="V92" s="18"/>
      <c r="W92" s="8"/>
      <c r="X92" s="254"/>
      <c r="Y92" s="11"/>
      <c r="Z92" s="8"/>
      <c r="AA92" s="8"/>
      <c r="AB92" s="8"/>
      <c r="AC92" s="8"/>
      <c r="AD92" s="8"/>
      <c r="AE92" s="8"/>
      <c r="AF92" s="8"/>
      <c r="AG92" s="8"/>
    </row>
    <row r="93" spans="2:33" ht="110.25" customHeight="1" x14ac:dyDescent="0.35">
      <c r="B93" s="334"/>
      <c r="C93" s="330"/>
      <c r="D93" s="109" t="s">
        <v>11</v>
      </c>
      <c r="E93" s="116"/>
      <c r="F93" s="272"/>
      <c r="G93" s="275"/>
      <c r="H93" s="275"/>
      <c r="I93" s="275"/>
      <c r="J93" s="275"/>
      <c r="K93" s="275"/>
      <c r="L93" s="275"/>
      <c r="M93" s="275"/>
      <c r="N93" s="275"/>
      <c r="O93" s="302"/>
      <c r="P93" s="317"/>
      <c r="Q93" s="310"/>
      <c r="R93" s="310"/>
      <c r="S93" s="310"/>
      <c r="U93" s="10"/>
      <c r="V93" s="18"/>
      <c r="W93" s="8"/>
      <c r="X93" s="254"/>
      <c r="Y93" s="11"/>
      <c r="Z93" s="8"/>
      <c r="AA93" s="8"/>
      <c r="AB93" s="8"/>
      <c r="AC93" s="8"/>
      <c r="AD93" s="8"/>
      <c r="AE93" s="8"/>
      <c r="AF93" s="8"/>
      <c r="AG93" s="8"/>
    </row>
    <row r="94" spans="2:33" ht="110.25" customHeight="1" thickBot="1" x14ac:dyDescent="0.4">
      <c r="B94" s="334"/>
      <c r="C94" s="330"/>
      <c r="D94" s="119" t="s">
        <v>10</v>
      </c>
      <c r="E94" s="120">
        <v>5</v>
      </c>
      <c r="F94" s="273"/>
      <c r="G94" s="276"/>
      <c r="H94" s="276"/>
      <c r="I94" s="276"/>
      <c r="J94" s="276"/>
      <c r="K94" s="276"/>
      <c r="L94" s="276"/>
      <c r="M94" s="276"/>
      <c r="N94" s="276"/>
      <c r="O94" s="303"/>
      <c r="P94" s="318"/>
      <c r="Q94" s="311"/>
      <c r="R94" s="311"/>
      <c r="S94" s="310"/>
      <c r="U94" s="10"/>
      <c r="V94" s="18"/>
      <c r="W94" s="8"/>
      <c r="X94" s="254"/>
      <c r="Y94" s="11"/>
      <c r="Z94" s="8"/>
      <c r="AA94" s="8"/>
      <c r="AB94" s="8"/>
      <c r="AC94" s="8"/>
      <c r="AD94" s="8"/>
      <c r="AE94" s="8"/>
      <c r="AF94" s="8"/>
      <c r="AG94" s="8"/>
    </row>
    <row r="95" spans="2:33" ht="110.25" customHeight="1" thickBot="1" x14ac:dyDescent="0.4">
      <c r="B95" s="335"/>
      <c r="C95" s="330"/>
      <c r="D95" s="322" t="s">
        <v>47</v>
      </c>
      <c r="E95" s="323"/>
      <c r="F95" s="126">
        <f>F87+F91</f>
        <v>0</v>
      </c>
      <c r="G95" s="121">
        <f>G83+G87+G91</f>
        <v>0</v>
      </c>
      <c r="H95" s="121">
        <f t="shared" ref="H95:O95" si="5">H83+H87+H91</f>
        <v>0</v>
      </c>
      <c r="I95" s="121">
        <f t="shared" si="5"/>
        <v>0</v>
      </c>
      <c r="J95" s="121">
        <f t="shared" si="5"/>
        <v>0</v>
      </c>
      <c r="K95" s="121">
        <f t="shared" si="5"/>
        <v>0</v>
      </c>
      <c r="L95" s="121">
        <f t="shared" si="5"/>
        <v>0</v>
      </c>
      <c r="M95" s="121">
        <f t="shared" si="5"/>
        <v>0</v>
      </c>
      <c r="N95" s="121">
        <f t="shared" si="5"/>
        <v>0</v>
      </c>
      <c r="O95" s="122">
        <f t="shared" si="5"/>
        <v>2</v>
      </c>
      <c r="P95" s="123">
        <f>P83+P87+P91</f>
        <v>2</v>
      </c>
      <c r="Q95" s="324"/>
      <c r="R95" s="325"/>
      <c r="S95" s="311"/>
      <c r="U95" s="10"/>
      <c r="V95" s="18"/>
      <c r="W95" s="8"/>
      <c r="X95" s="19"/>
      <c r="Y95" s="11"/>
      <c r="Z95" s="8"/>
      <c r="AA95" s="8"/>
      <c r="AB95" s="8"/>
      <c r="AC95" s="8"/>
      <c r="AD95" s="8"/>
      <c r="AE95" s="8"/>
      <c r="AF95" s="8"/>
      <c r="AG95" s="8"/>
    </row>
    <row r="96" spans="2:33" ht="69.75" customHeight="1" thickBot="1" x14ac:dyDescent="0.4">
      <c r="B96" s="259" t="s">
        <v>30</v>
      </c>
      <c r="C96" s="260"/>
      <c r="D96" s="260"/>
      <c r="E96" s="261"/>
      <c r="F96" s="93">
        <f>F95+F85+F71+F57+F43+F29</f>
        <v>16</v>
      </c>
      <c r="G96" s="93">
        <f t="shared" ref="G96:O96" si="6">G95+G85+G71+G57+G43+G29</f>
        <v>16</v>
      </c>
      <c r="H96" s="93">
        <f t="shared" si="6"/>
        <v>14</v>
      </c>
      <c r="I96" s="93">
        <f t="shared" si="6"/>
        <v>15</v>
      </c>
      <c r="J96" s="93">
        <f t="shared" si="6"/>
        <v>14</v>
      </c>
      <c r="K96" s="93">
        <f t="shared" si="6"/>
        <v>14</v>
      </c>
      <c r="L96" s="93">
        <f t="shared" si="6"/>
        <v>14</v>
      </c>
      <c r="M96" s="93">
        <f t="shared" si="6"/>
        <v>14</v>
      </c>
      <c r="N96" s="93">
        <f t="shared" si="6"/>
        <v>16</v>
      </c>
      <c r="O96" s="93">
        <f t="shared" si="6"/>
        <v>17</v>
      </c>
      <c r="P96" s="94">
        <f>P95+P85+P71+P57+P43+P29</f>
        <v>150</v>
      </c>
      <c r="Q96" s="95">
        <f>R96/P96</f>
        <v>0</v>
      </c>
      <c r="R96" s="336">
        <f>SUM(R16:R94)</f>
        <v>0</v>
      </c>
      <c r="S96" s="337"/>
      <c r="U96" s="12"/>
      <c r="V96" s="16"/>
      <c r="X96" s="9"/>
      <c r="Y96" s="11"/>
    </row>
    <row r="97" spans="1:264" s="34" customFormat="1" ht="66" customHeight="1" x14ac:dyDescent="0.25">
      <c r="A97" s="30"/>
      <c r="B97" s="127">
        <v>1</v>
      </c>
      <c r="C97" s="288" t="s">
        <v>3</v>
      </c>
      <c r="D97" s="289"/>
      <c r="E97" s="289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9"/>
      <c r="Q97" s="130"/>
      <c r="R97" s="131">
        <f>P96</f>
        <v>150</v>
      </c>
      <c r="S97" s="132"/>
      <c r="T97" s="30"/>
      <c r="U97" s="30"/>
      <c r="V97" s="31"/>
      <c r="W97" s="32"/>
      <c r="X97" s="33"/>
      <c r="Y97" s="33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  <c r="CC97" s="30"/>
      <c r="CD97" s="30"/>
      <c r="CE97" s="30"/>
      <c r="CF97" s="30"/>
      <c r="CG97" s="30"/>
      <c r="CH97" s="30"/>
      <c r="CI97" s="30"/>
      <c r="CJ97" s="30"/>
      <c r="CK97" s="30"/>
      <c r="CL97" s="30"/>
      <c r="CM97" s="30"/>
      <c r="CN97" s="30"/>
      <c r="CO97" s="30"/>
      <c r="CP97" s="30"/>
      <c r="CQ97" s="30"/>
      <c r="CR97" s="30"/>
      <c r="CS97" s="30"/>
      <c r="CT97" s="30"/>
      <c r="CU97" s="30"/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0"/>
      <c r="DG97" s="30"/>
      <c r="DH97" s="30"/>
      <c r="DI97" s="30"/>
      <c r="DJ97" s="30"/>
      <c r="DK97" s="30"/>
      <c r="DL97" s="30"/>
      <c r="DM97" s="30"/>
      <c r="DN97" s="30"/>
      <c r="DO97" s="30"/>
      <c r="DP97" s="30"/>
      <c r="DQ97" s="30"/>
      <c r="DR97" s="30"/>
      <c r="DS97" s="30"/>
      <c r="DT97" s="30"/>
      <c r="DU97" s="30"/>
      <c r="DV97" s="30"/>
      <c r="DW97" s="30"/>
      <c r="DX97" s="30"/>
      <c r="DY97" s="30"/>
      <c r="DZ97" s="30"/>
      <c r="EA97" s="30"/>
      <c r="EB97" s="30"/>
      <c r="EC97" s="30"/>
      <c r="ED97" s="30"/>
      <c r="EE97" s="30"/>
      <c r="EF97" s="30"/>
      <c r="EG97" s="30"/>
      <c r="EH97" s="30"/>
      <c r="EI97" s="30"/>
      <c r="EJ97" s="30"/>
      <c r="EK97" s="30"/>
      <c r="EL97" s="30"/>
      <c r="EM97" s="30"/>
      <c r="EN97" s="30"/>
      <c r="EO97" s="30"/>
      <c r="EP97" s="30"/>
      <c r="EQ97" s="30"/>
      <c r="ER97" s="30"/>
      <c r="ES97" s="30"/>
      <c r="ET97" s="30"/>
      <c r="EU97" s="30"/>
      <c r="EV97" s="30"/>
      <c r="EW97" s="30"/>
      <c r="EX97" s="30"/>
      <c r="EY97" s="30"/>
      <c r="EZ97" s="30"/>
      <c r="FA97" s="30"/>
      <c r="FB97" s="30"/>
      <c r="FC97" s="30"/>
      <c r="FD97" s="30"/>
      <c r="FE97" s="30"/>
      <c r="FF97" s="30"/>
      <c r="FG97" s="30"/>
      <c r="FH97" s="30"/>
      <c r="FI97" s="30"/>
      <c r="FJ97" s="30"/>
      <c r="FK97" s="30"/>
      <c r="FL97" s="30"/>
      <c r="FM97" s="30"/>
      <c r="FN97" s="30"/>
      <c r="FO97" s="30"/>
      <c r="FP97" s="30"/>
      <c r="FQ97" s="30"/>
      <c r="FR97" s="30"/>
      <c r="FS97" s="30"/>
      <c r="FT97" s="30"/>
      <c r="FU97" s="30"/>
      <c r="FV97" s="30"/>
      <c r="FW97" s="30"/>
      <c r="FX97" s="30"/>
      <c r="FY97" s="30"/>
      <c r="FZ97" s="30"/>
      <c r="GA97" s="30"/>
      <c r="GB97" s="30"/>
      <c r="GC97" s="30"/>
      <c r="GD97" s="30"/>
      <c r="GE97" s="30"/>
      <c r="GF97" s="30"/>
      <c r="GG97" s="30"/>
      <c r="GH97" s="30"/>
      <c r="GI97" s="30"/>
      <c r="GJ97" s="30"/>
      <c r="GK97" s="30"/>
      <c r="GL97" s="30"/>
      <c r="GM97" s="30"/>
      <c r="GN97" s="30"/>
      <c r="GO97" s="30"/>
      <c r="GP97" s="30"/>
      <c r="GQ97" s="30"/>
      <c r="GR97" s="30"/>
      <c r="GS97" s="30"/>
      <c r="GT97" s="30"/>
      <c r="GU97" s="30"/>
      <c r="GV97" s="30"/>
      <c r="GW97" s="30"/>
      <c r="GX97" s="30"/>
      <c r="GY97" s="30"/>
      <c r="GZ97" s="30"/>
      <c r="HA97" s="30"/>
      <c r="HB97" s="30"/>
      <c r="HC97" s="30"/>
      <c r="HD97" s="30"/>
      <c r="HE97" s="30"/>
      <c r="HF97" s="30"/>
      <c r="HG97" s="30"/>
      <c r="HH97" s="30"/>
      <c r="HI97" s="30"/>
      <c r="HJ97" s="30"/>
      <c r="HK97" s="30"/>
      <c r="HL97" s="30"/>
      <c r="HM97" s="30"/>
      <c r="HN97" s="30"/>
      <c r="HO97" s="30"/>
      <c r="HP97" s="30"/>
      <c r="HQ97" s="30"/>
      <c r="HR97" s="30"/>
      <c r="HS97" s="30"/>
      <c r="HT97" s="30"/>
      <c r="HU97" s="30"/>
      <c r="HV97" s="30"/>
      <c r="HW97" s="30"/>
      <c r="HX97" s="30"/>
      <c r="HY97" s="30"/>
      <c r="HZ97" s="30"/>
      <c r="IA97" s="30"/>
      <c r="IB97" s="30"/>
      <c r="IC97" s="30"/>
      <c r="ID97" s="30"/>
      <c r="IE97" s="30"/>
      <c r="IF97" s="30"/>
      <c r="IG97" s="30"/>
      <c r="IH97" s="30"/>
      <c r="II97" s="30"/>
      <c r="IJ97" s="30"/>
      <c r="IK97" s="30"/>
      <c r="IL97" s="30"/>
      <c r="IM97" s="30"/>
      <c r="IN97" s="30"/>
      <c r="IO97" s="30"/>
      <c r="IP97" s="30"/>
      <c r="IQ97" s="30"/>
      <c r="IR97" s="30"/>
      <c r="IS97" s="30"/>
      <c r="IT97" s="30"/>
      <c r="IU97" s="30"/>
      <c r="IV97" s="30"/>
      <c r="IW97" s="30"/>
      <c r="IX97" s="30"/>
      <c r="IY97" s="30"/>
      <c r="IZ97" s="30"/>
      <c r="JA97" s="30"/>
      <c r="JB97" s="30"/>
      <c r="JC97" s="30"/>
      <c r="JD97" s="30"/>
    </row>
    <row r="98" spans="1:264" s="34" customFormat="1" ht="66" customHeight="1" x14ac:dyDescent="0.25">
      <c r="A98" s="30"/>
      <c r="B98" s="133">
        <v>2</v>
      </c>
      <c r="C98" s="284" t="s">
        <v>5</v>
      </c>
      <c r="D98" s="285"/>
      <c r="E98" s="285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5"/>
      <c r="Q98" s="136"/>
      <c r="R98" s="137">
        <f>Q96</f>
        <v>0</v>
      </c>
      <c r="S98" s="138"/>
      <c r="T98" s="30"/>
      <c r="U98" s="30"/>
      <c r="V98" s="35"/>
      <c r="W98" s="36"/>
      <c r="X98" s="37"/>
      <c r="Y98" s="33"/>
      <c r="Z98" s="38"/>
      <c r="AA98" s="38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  <c r="DU98" s="30"/>
      <c r="DV98" s="30"/>
      <c r="DW98" s="30"/>
      <c r="DX98" s="30"/>
      <c r="DY98" s="30"/>
      <c r="DZ98" s="30"/>
      <c r="EA98" s="30"/>
      <c r="EB98" s="30"/>
      <c r="EC98" s="30"/>
      <c r="ED98" s="30"/>
      <c r="EE98" s="30"/>
      <c r="EF98" s="30"/>
      <c r="EG98" s="30"/>
      <c r="EH98" s="30"/>
      <c r="EI98" s="30"/>
      <c r="EJ98" s="30"/>
      <c r="EK98" s="30"/>
      <c r="EL98" s="30"/>
      <c r="EM98" s="30"/>
      <c r="EN98" s="30"/>
      <c r="EO98" s="30"/>
      <c r="EP98" s="30"/>
      <c r="EQ98" s="30"/>
      <c r="ER98" s="30"/>
      <c r="ES98" s="30"/>
      <c r="ET98" s="30"/>
      <c r="EU98" s="30"/>
      <c r="EV98" s="30"/>
      <c r="EW98" s="30"/>
      <c r="EX98" s="30"/>
      <c r="EY98" s="30"/>
      <c r="EZ98" s="30"/>
      <c r="FA98" s="30"/>
      <c r="FB98" s="30"/>
      <c r="FC98" s="30"/>
      <c r="FD98" s="30"/>
      <c r="FE98" s="30"/>
      <c r="FF98" s="30"/>
      <c r="FG98" s="30"/>
      <c r="FH98" s="30"/>
      <c r="FI98" s="30"/>
      <c r="FJ98" s="30"/>
      <c r="FK98" s="30"/>
      <c r="FL98" s="30"/>
      <c r="FM98" s="30"/>
      <c r="FN98" s="30"/>
      <c r="FO98" s="30"/>
      <c r="FP98" s="30"/>
      <c r="FQ98" s="30"/>
      <c r="FR98" s="30"/>
      <c r="FS98" s="30"/>
      <c r="FT98" s="30"/>
      <c r="FU98" s="30"/>
      <c r="FV98" s="30"/>
      <c r="FW98" s="30"/>
      <c r="FX98" s="30"/>
      <c r="FY98" s="30"/>
      <c r="FZ98" s="30"/>
      <c r="GA98" s="30"/>
      <c r="GB98" s="30"/>
      <c r="GC98" s="30"/>
      <c r="GD98" s="30"/>
      <c r="GE98" s="30"/>
      <c r="GF98" s="30"/>
      <c r="GG98" s="30"/>
      <c r="GH98" s="30"/>
      <c r="GI98" s="30"/>
      <c r="GJ98" s="30"/>
      <c r="GK98" s="30"/>
      <c r="GL98" s="30"/>
      <c r="GM98" s="30"/>
      <c r="GN98" s="30"/>
      <c r="GO98" s="30"/>
      <c r="GP98" s="30"/>
      <c r="GQ98" s="30"/>
      <c r="GR98" s="30"/>
      <c r="GS98" s="30"/>
      <c r="GT98" s="30"/>
      <c r="GU98" s="30"/>
      <c r="GV98" s="30"/>
      <c r="GW98" s="30"/>
      <c r="GX98" s="30"/>
      <c r="GY98" s="30"/>
      <c r="GZ98" s="30"/>
      <c r="HA98" s="30"/>
      <c r="HB98" s="30"/>
      <c r="HC98" s="30"/>
      <c r="HD98" s="30"/>
      <c r="HE98" s="30"/>
      <c r="HF98" s="30"/>
      <c r="HG98" s="30"/>
      <c r="HH98" s="30"/>
      <c r="HI98" s="30"/>
      <c r="HJ98" s="30"/>
      <c r="HK98" s="30"/>
      <c r="HL98" s="30"/>
      <c r="HM98" s="30"/>
      <c r="HN98" s="30"/>
      <c r="HO98" s="30"/>
      <c r="HP98" s="30"/>
      <c r="HQ98" s="30"/>
      <c r="HR98" s="30"/>
      <c r="HS98" s="30"/>
      <c r="HT98" s="30"/>
      <c r="HU98" s="30"/>
      <c r="HV98" s="30"/>
      <c r="HW98" s="30"/>
      <c r="HX98" s="30"/>
      <c r="HY98" s="30"/>
      <c r="HZ98" s="30"/>
      <c r="IA98" s="30"/>
      <c r="IB98" s="30"/>
      <c r="IC98" s="30"/>
      <c r="ID98" s="30"/>
      <c r="IE98" s="30"/>
      <c r="IF98" s="30"/>
      <c r="IG98" s="30"/>
      <c r="IH98" s="30"/>
      <c r="II98" s="30"/>
      <c r="IJ98" s="30"/>
      <c r="IK98" s="30"/>
      <c r="IL98" s="30"/>
      <c r="IM98" s="30"/>
      <c r="IN98" s="30"/>
      <c r="IO98" s="30"/>
      <c r="IP98" s="30"/>
      <c r="IQ98" s="30"/>
      <c r="IR98" s="30"/>
      <c r="IS98" s="30"/>
      <c r="IT98" s="30"/>
      <c r="IU98" s="30"/>
      <c r="IV98" s="30"/>
      <c r="IW98" s="30"/>
      <c r="IX98" s="30"/>
      <c r="IY98" s="30"/>
      <c r="IZ98" s="30"/>
      <c r="JA98" s="30"/>
      <c r="JB98" s="30"/>
      <c r="JC98" s="30"/>
      <c r="JD98" s="30"/>
    </row>
    <row r="99" spans="1:264" s="34" customFormat="1" ht="66" customHeight="1" x14ac:dyDescent="0.25">
      <c r="A99" s="30"/>
      <c r="B99" s="133">
        <v>3</v>
      </c>
      <c r="C99" s="284" t="s">
        <v>6</v>
      </c>
      <c r="D99" s="285"/>
      <c r="E99" s="285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5"/>
      <c r="Q99" s="136"/>
      <c r="R99" s="137">
        <f>R97*R98</f>
        <v>0</v>
      </c>
      <c r="S99" s="138"/>
      <c r="T99" s="30"/>
      <c r="U99" s="30"/>
      <c r="V99" s="31"/>
      <c r="W99" s="32"/>
      <c r="X99" s="33"/>
      <c r="Y99" s="33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0"/>
      <c r="DG99" s="30"/>
      <c r="DH99" s="30"/>
      <c r="DI99" s="30"/>
      <c r="DJ99" s="30"/>
      <c r="DK99" s="30"/>
      <c r="DL99" s="30"/>
      <c r="DM99" s="30"/>
      <c r="DN99" s="30"/>
      <c r="DO99" s="30"/>
      <c r="DP99" s="30"/>
      <c r="DQ99" s="30"/>
      <c r="DR99" s="30"/>
      <c r="DS99" s="30"/>
      <c r="DT99" s="30"/>
      <c r="DU99" s="30"/>
      <c r="DV99" s="30"/>
      <c r="DW99" s="30"/>
      <c r="DX99" s="30"/>
      <c r="DY99" s="30"/>
      <c r="DZ99" s="30"/>
      <c r="EA99" s="30"/>
      <c r="EB99" s="30"/>
      <c r="EC99" s="30"/>
      <c r="ED99" s="30"/>
      <c r="EE99" s="30"/>
      <c r="EF99" s="30"/>
      <c r="EG99" s="30"/>
      <c r="EH99" s="30"/>
      <c r="EI99" s="30"/>
      <c r="EJ99" s="30"/>
      <c r="EK99" s="30"/>
      <c r="EL99" s="30"/>
      <c r="EM99" s="30"/>
      <c r="EN99" s="30"/>
      <c r="EO99" s="30"/>
      <c r="EP99" s="30"/>
      <c r="EQ99" s="30"/>
      <c r="ER99" s="30"/>
      <c r="ES99" s="30"/>
      <c r="ET99" s="30"/>
      <c r="EU99" s="30"/>
      <c r="EV99" s="30"/>
      <c r="EW99" s="30"/>
      <c r="EX99" s="30"/>
      <c r="EY99" s="30"/>
      <c r="EZ99" s="30"/>
      <c r="FA99" s="30"/>
      <c r="FB99" s="30"/>
      <c r="FC99" s="30"/>
      <c r="FD99" s="30"/>
      <c r="FE99" s="30"/>
      <c r="FF99" s="30"/>
      <c r="FG99" s="30"/>
      <c r="FH99" s="30"/>
      <c r="FI99" s="30"/>
      <c r="FJ99" s="30"/>
      <c r="FK99" s="30"/>
      <c r="FL99" s="30"/>
      <c r="FM99" s="30"/>
      <c r="FN99" s="30"/>
      <c r="FO99" s="30"/>
      <c r="FP99" s="30"/>
      <c r="FQ99" s="30"/>
      <c r="FR99" s="30"/>
      <c r="FS99" s="30"/>
      <c r="FT99" s="30"/>
      <c r="FU99" s="30"/>
      <c r="FV99" s="30"/>
      <c r="FW99" s="30"/>
      <c r="FX99" s="30"/>
      <c r="FY99" s="30"/>
      <c r="FZ99" s="30"/>
      <c r="GA99" s="30"/>
      <c r="GB99" s="30"/>
      <c r="GC99" s="30"/>
      <c r="GD99" s="30"/>
      <c r="GE99" s="30"/>
      <c r="GF99" s="30"/>
      <c r="GG99" s="30"/>
      <c r="GH99" s="30"/>
      <c r="GI99" s="30"/>
      <c r="GJ99" s="30"/>
      <c r="GK99" s="30"/>
      <c r="GL99" s="30"/>
      <c r="GM99" s="30"/>
      <c r="GN99" s="30"/>
      <c r="GO99" s="30"/>
      <c r="GP99" s="30"/>
      <c r="GQ99" s="30"/>
      <c r="GR99" s="30"/>
      <c r="GS99" s="30"/>
      <c r="GT99" s="30"/>
      <c r="GU99" s="30"/>
      <c r="GV99" s="30"/>
      <c r="GW99" s="30"/>
      <c r="GX99" s="30"/>
      <c r="GY99" s="30"/>
      <c r="GZ99" s="30"/>
      <c r="HA99" s="30"/>
      <c r="HB99" s="30"/>
      <c r="HC99" s="30"/>
      <c r="HD99" s="30"/>
      <c r="HE99" s="30"/>
      <c r="HF99" s="30"/>
      <c r="HG99" s="30"/>
      <c r="HH99" s="30"/>
      <c r="HI99" s="30"/>
      <c r="HJ99" s="30"/>
      <c r="HK99" s="30"/>
      <c r="HL99" s="30"/>
      <c r="HM99" s="30"/>
      <c r="HN99" s="30"/>
      <c r="HO99" s="30"/>
      <c r="HP99" s="30"/>
      <c r="HQ99" s="30"/>
      <c r="HR99" s="30"/>
      <c r="HS99" s="30"/>
      <c r="HT99" s="30"/>
      <c r="HU99" s="30"/>
      <c r="HV99" s="30"/>
      <c r="HW99" s="30"/>
      <c r="HX99" s="30"/>
      <c r="HY99" s="30"/>
      <c r="HZ99" s="30"/>
      <c r="IA99" s="30"/>
      <c r="IB99" s="30"/>
      <c r="IC99" s="30"/>
      <c r="ID99" s="30"/>
      <c r="IE99" s="30"/>
      <c r="IF99" s="30"/>
      <c r="IG99" s="30"/>
      <c r="IH99" s="30"/>
      <c r="II99" s="30"/>
      <c r="IJ99" s="30"/>
      <c r="IK99" s="30"/>
      <c r="IL99" s="30"/>
      <c r="IM99" s="30"/>
      <c r="IN99" s="30"/>
      <c r="IO99" s="30"/>
      <c r="IP99" s="30"/>
      <c r="IQ99" s="30"/>
      <c r="IR99" s="30"/>
      <c r="IS99" s="30"/>
      <c r="IT99" s="30"/>
      <c r="IU99" s="30"/>
      <c r="IV99" s="30"/>
      <c r="IW99" s="30"/>
      <c r="IX99" s="30"/>
      <c r="IY99" s="30"/>
      <c r="IZ99" s="30"/>
      <c r="JA99" s="30"/>
      <c r="JB99" s="30"/>
      <c r="JC99" s="30"/>
      <c r="JD99" s="30"/>
    </row>
    <row r="100" spans="1:264" s="34" customFormat="1" ht="66" customHeight="1" thickBot="1" x14ac:dyDescent="0.3">
      <c r="A100" s="30"/>
      <c r="B100" s="139">
        <v>4</v>
      </c>
      <c r="C100" s="286" t="s">
        <v>7</v>
      </c>
      <c r="D100" s="287"/>
      <c r="E100" s="287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1"/>
      <c r="Q100" s="142"/>
      <c r="R100" s="143">
        <f>R99*1.18</f>
        <v>0</v>
      </c>
      <c r="S100" s="144"/>
      <c r="T100" s="30"/>
      <c r="U100" s="30"/>
      <c r="V100" s="31"/>
      <c r="W100" s="32"/>
      <c r="X100" s="39"/>
      <c r="Y100" s="33"/>
      <c r="Z100" s="40"/>
      <c r="AA100" s="41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30"/>
      <c r="CE100" s="30"/>
      <c r="CF100" s="30"/>
      <c r="CG100" s="30"/>
      <c r="CH100" s="30"/>
      <c r="CI100" s="30"/>
      <c r="CJ100" s="30"/>
      <c r="CK100" s="30"/>
      <c r="CL100" s="30"/>
      <c r="CM100" s="30"/>
      <c r="CN100" s="30"/>
      <c r="CO100" s="30"/>
      <c r="CP100" s="30"/>
      <c r="CQ100" s="30"/>
      <c r="CR100" s="30"/>
      <c r="CS100" s="30"/>
      <c r="CT100" s="30"/>
      <c r="CU100" s="30"/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0"/>
      <c r="DG100" s="30"/>
      <c r="DH100" s="30"/>
      <c r="DI100" s="30"/>
      <c r="DJ100" s="30"/>
      <c r="DK100" s="30"/>
      <c r="DL100" s="30"/>
      <c r="DM100" s="30"/>
      <c r="DN100" s="30"/>
      <c r="DO100" s="30"/>
      <c r="DP100" s="30"/>
      <c r="DQ100" s="30"/>
      <c r="DR100" s="30"/>
      <c r="DS100" s="30"/>
      <c r="DT100" s="30"/>
      <c r="DU100" s="30"/>
      <c r="DV100" s="30"/>
      <c r="DW100" s="30"/>
      <c r="DX100" s="30"/>
      <c r="DY100" s="30"/>
      <c r="DZ100" s="30"/>
      <c r="EA100" s="30"/>
      <c r="EB100" s="30"/>
      <c r="EC100" s="30"/>
      <c r="ED100" s="30"/>
      <c r="EE100" s="30"/>
      <c r="EF100" s="30"/>
      <c r="EG100" s="30"/>
      <c r="EH100" s="30"/>
      <c r="EI100" s="30"/>
      <c r="EJ100" s="30"/>
      <c r="EK100" s="30"/>
      <c r="EL100" s="30"/>
      <c r="EM100" s="30"/>
      <c r="EN100" s="30"/>
      <c r="EO100" s="30"/>
      <c r="EP100" s="30"/>
      <c r="EQ100" s="30"/>
      <c r="ER100" s="30"/>
      <c r="ES100" s="30"/>
      <c r="ET100" s="30"/>
      <c r="EU100" s="30"/>
      <c r="EV100" s="30"/>
      <c r="EW100" s="30"/>
      <c r="EX100" s="30"/>
      <c r="EY100" s="30"/>
      <c r="EZ100" s="30"/>
      <c r="FA100" s="30"/>
      <c r="FB100" s="30"/>
      <c r="FC100" s="30"/>
      <c r="FD100" s="30"/>
      <c r="FE100" s="30"/>
      <c r="FF100" s="30"/>
      <c r="FG100" s="30"/>
      <c r="FH100" s="30"/>
      <c r="FI100" s="30"/>
      <c r="FJ100" s="30"/>
      <c r="FK100" s="30"/>
      <c r="FL100" s="30"/>
      <c r="FM100" s="30"/>
      <c r="FN100" s="30"/>
      <c r="FO100" s="30"/>
      <c r="FP100" s="30"/>
      <c r="FQ100" s="30"/>
      <c r="FR100" s="30"/>
      <c r="FS100" s="30"/>
      <c r="FT100" s="30"/>
      <c r="FU100" s="30"/>
      <c r="FV100" s="30"/>
      <c r="FW100" s="30"/>
      <c r="FX100" s="30"/>
      <c r="FY100" s="30"/>
      <c r="FZ100" s="30"/>
      <c r="GA100" s="30"/>
      <c r="GB100" s="30"/>
      <c r="GC100" s="30"/>
      <c r="GD100" s="30"/>
      <c r="GE100" s="30"/>
      <c r="GF100" s="30"/>
      <c r="GG100" s="30"/>
      <c r="GH100" s="30"/>
      <c r="GI100" s="30"/>
      <c r="GJ100" s="30"/>
      <c r="GK100" s="30"/>
      <c r="GL100" s="30"/>
      <c r="GM100" s="30"/>
      <c r="GN100" s="30"/>
      <c r="GO100" s="30"/>
      <c r="GP100" s="30"/>
      <c r="GQ100" s="30"/>
      <c r="GR100" s="30"/>
      <c r="GS100" s="30"/>
      <c r="GT100" s="30"/>
      <c r="GU100" s="30"/>
      <c r="GV100" s="30"/>
      <c r="GW100" s="30"/>
      <c r="GX100" s="30"/>
      <c r="GY100" s="30"/>
      <c r="GZ100" s="30"/>
      <c r="HA100" s="30"/>
      <c r="HB100" s="30"/>
      <c r="HC100" s="30"/>
      <c r="HD100" s="30"/>
      <c r="HE100" s="30"/>
      <c r="HF100" s="30"/>
      <c r="HG100" s="30"/>
      <c r="HH100" s="30"/>
      <c r="HI100" s="30"/>
      <c r="HJ100" s="30"/>
      <c r="HK100" s="30"/>
      <c r="HL100" s="30"/>
      <c r="HM100" s="30"/>
      <c r="HN100" s="30"/>
      <c r="HO100" s="30"/>
      <c r="HP100" s="30"/>
      <c r="HQ100" s="30"/>
      <c r="HR100" s="30"/>
      <c r="HS100" s="30"/>
      <c r="HT100" s="30"/>
      <c r="HU100" s="30"/>
      <c r="HV100" s="30"/>
      <c r="HW100" s="30"/>
      <c r="HX100" s="30"/>
      <c r="HY100" s="30"/>
      <c r="HZ100" s="30"/>
      <c r="IA100" s="30"/>
      <c r="IB100" s="30"/>
      <c r="IC100" s="30"/>
      <c r="ID100" s="30"/>
      <c r="IE100" s="30"/>
      <c r="IF100" s="30"/>
      <c r="IG100" s="30"/>
      <c r="IH100" s="30"/>
      <c r="II100" s="30"/>
      <c r="IJ100" s="30"/>
      <c r="IK100" s="30"/>
      <c r="IL100" s="30"/>
      <c r="IM100" s="30"/>
      <c r="IN100" s="30"/>
      <c r="IO100" s="30"/>
      <c r="IP100" s="30"/>
      <c r="IQ100" s="30"/>
      <c r="IR100" s="30"/>
      <c r="IS100" s="30"/>
      <c r="IT100" s="30"/>
      <c r="IU100" s="30"/>
      <c r="IV100" s="30"/>
      <c r="IW100" s="30"/>
      <c r="IX100" s="30"/>
      <c r="IY100" s="30"/>
      <c r="IZ100" s="30"/>
      <c r="JA100" s="30"/>
      <c r="JB100" s="30"/>
      <c r="JC100" s="30"/>
      <c r="JD100" s="30"/>
    </row>
    <row r="101" spans="1:264" s="34" customFormat="1" ht="66" customHeight="1" x14ac:dyDescent="0.25">
      <c r="A101" s="30"/>
      <c r="B101" s="203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5"/>
      <c r="Q101" s="206"/>
      <c r="R101" s="207"/>
      <c r="S101" s="208"/>
      <c r="T101" s="30"/>
      <c r="U101" s="30"/>
      <c r="V101" s="31"/>
      <c r="W101" s="32"/>
      <c r="X101" s="39"/>
      <c r="Y101" s="33"/>
      <c r="Z101" s="40"/>
      <c r="AA101" s="41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/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  <c r="CN101" s="30"/>
      <c r="CO101" s="30"/>
      <c r="CP101" s="30"/>
      <c r="CQ101" s="30"/>
      <c r="CR101" s="30"/>
      <c r="CS101" s="30"/>
      <c r="CT101" s="30"/>
      <c r="CU101" s="30"/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0"/>
      <c r="DG101" s="30"/>
      <c r="DH101" s="30"/>
      <c r="DI101" s="30"/>
      <c r="DJ101" s="30"/>
      <c r="DK101" s="30"/>
      <c r="DL101" s="30"/>
      <c r="DM101" s="30"/>
      <c r="DN101" s="30"/>
      <c r="DO101" s="30"/>
      <c r="DP101" s="30"/>
      <c r="DQ101" s="30"/>
      <c r="DR101" s="30"/>
      <c r="DS101" s="30"/>
      <c r="DT101" s="30"/>
      <c r="DU101" s="30"/>
      <c r="DV101" s="30"/>
      <c r="DW101" s="30"/>
      <c r="DX101" s="30"/>
      <c r="DY101" s="30"/>
      <c r="DZ101" s="30"/>
      <c r="EA101" s="30"/>
      <c r="EB101" s="30"/>
      <c r="EC101" s="30"/>
      <c r="ED101" s="30"/>
      <c r="EE101" s="30"/>
      <c r="EF101" s="30"/>
      <c r="EG101" s="30"/>
      <c r="EH101" s="30"/>
      <c r="EI101" s="30"/>
      <c r="EJ101" s="30"/>
      <c r="EK101" s="30"/>
      <c r="EL101" s="30"/>
      <c r="EM101" s="30"/>
      <c r="EN101" s="30"/>
      <c r="EO101" s="30"/>
      <c r="EP101" s="30"/>
      <c r="EQ101" s="30"/>
      <c r="ER101" s="30"/>
      <c r="ES101" s="30"/>
      <c r="ET101" s="30"/>
      <c r="EU101" s="30"/>
      <c r="EV101" s="30"/>
      <c r="EW101" s="30"/>
      <c r="EX101" s="30"/>
      <c r="EY101" s="30"/>
      <c r="EZ101" s="30"/>
      <c r="FA101" s="30"/>
      <c r="FB101" s="30"/>
      <c r="FC101" s="30"/>
      <c r="FD101" s="30"/>
      <c r="FE101" s="30"/>
      <c r="FF101" s="30"/>
      <c r="FG101" s="30"/>
      <c r="FH101" s="30"/>
      <c r="FI101" s="30"/>
      <c r="FJ101" s="30"/>
      <c r="FK101" s="30"/>
      <c r="FL101" s="30"/>
      <c r="FM101" s="30"/>
      <c r="FN101" s="30"/>
      <c r="FO101" s="30"/>
      <c r="FP101" s="30"/>
      <c r="FQ101" s="30"/>
      <c r="FR101" s="30"/>
      <c r="FS101" s="30"/>
      <c r="FT101" s="30"/>
      <c r="FU101" s="30"/>
      <c r="FV101" s="30"/>
      <c r="FW101" s="30"/>
      <c r="FX101" s="30"/>
      <c r="FY101" s="30"/>
      <c r="FZ101" s="30"/>
      <c r="GA101" s="30"/>
      <c r="GB101" s="30"/>
      <c r="GC101" s="30"/>
      <c r="GD101" s="30"/>
      <c r="GE101" s="30"/>
      <c r="GF101" s="30"/>
      <c r="GG101" s="30"/>
      <c r="GH101" s="30"/>
      <c r="GI101" s="30"/>
      <c r="GJ101" s="30"/>
      <c r="GK101" s="30"/>
      <c r="GL101" s="30"/>
      <c r="GM101" s="30"/>
      <c r="GN101" s="30"/>
      <c r="GO101" s="30"/>
      <c r="GP101" s="30"/>
      <c r="GQ101" s="30"/>
      <c r="GR101" s="30"/>
      <c r="GS101" s="30"/>
      <c r="GT101" s="30"/>
      <c r="GU101" s="30"/>
      <c r="GV101" s="30"/>
      <c r="GW101" s="30"/>
      <c r="GX101" s="30"/>
      <c r="GY101" s="30"/>
      <c r="GZ101" s="30"/>
      <c r="HA101" s="30"/>
      <c r="HB101" s="30"/>
      <c r="HC101" s="30"/>
      <c r="HD101" s="30"/>
      <c r="HE101" s="30"/>
      <c r="HF101" s="30"/>
      <c r="HG101" s="30"/>
      <c r="HH101" s="30"/>
      <c r="HI101" s="30"/>
      <c r="HJ101" s="30"/>
      <c r="HK101" s="30"/>
      <c r="HL101" s="30"/>
      <c r="HM101" s="30"/>
      <c r="HN101" s="30"/>
      <c r="HO101" s="30"/>
      <c r="HP101" s="30"/>
      <c r="HQ101" s="30"/>
      <c r="HR101" s="30"/>
      <c r="HS101" s="30"/>
      <c r="HT101" s="30"/>
      <c r="HU101" s="30"/>
      <c r="HV101" s="30"/>
      <c r="HW101" s="30"/>
      <c r="HX101" s="30"/>
      <c r="HY101" s="30"/>
      <c r="HZ101" s="30"/>
      <c r="IA101" s="30"/>
      <c r="IB101" s="30"/>
      <c r="IC101" s="30"/>
      <c r="ID101" s="30"/>
      <c r="IE101" s="30"/>
      <c r="IF101" s="30"/>
      <c r="IG101" s="30"/>
      <c r="IH101" s="30"/>
      <c r="II101" s="30"/>
      <c r="IJ101" s="30"/>
      <c r="IK101" s="30"/>
      <c r="IL101" s="30"/>
      <c r="IM101" s="30"/>
      <c r="IN101" s="30"/>
      <c r="IO101" s="30"/>
      <c r="IP101" s="30"/>
      <c r="IQ101" s="30"/>
      <c r="IR101" s="30"/>
      <c r="IS101" s="30"/>
      <c r="IT101" s="30"/>
      <c r="IU101" s="30"/>
      <c r="IV101" s="30"/>
      <c r="IW101" s="30"/>
      <c r="IX101" s="30"/>
      <c r="IY101" s="30"/>
      <c r="IZ101" s="30"/>
      <c r="JA101" s="30"/>
      <c r="JB101" s="30"/>
      <c r="JC101" s="30"/>
      <c r="JD101" s="30"/>
    </row>
    <row r="102" spans="1:264" s="177" customFormat="1" ht="69" customHeight="1" x14ac:dyDescent="1.25">
      <c r="A102" s="193"/>
      <c r="B102" s="193" t="s">
        <v>15</v>
      </c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4"/>
      <c r="Q102" s="195"/>
      <c r="R102" s="194"/>
      <c r="S102" s="194"/>
      <c r="T102" s="193"/>
      <c r="U102" s="193"/>
      <c r="V102" s="193"/>
      <c r="W102" s="193"/>
      <c r="X102" s="196"/>
      <c r="Y102" s="197"/>
      <c r="Z102" s="198"/>
      <c r="AA102" s="199"/>
      <c r="AC102" s="200"/>
      <c r="AE102" s="201"/>
      <c r="AF102" s="202"/>
    </row>
    <row r="103" spans="1:264" s="2" customFormat="1" ht="4.5" customHeight="1" x14ac:dyDescent="0.65">
      <c r="A103" s="1"/>
      <c r="B103" s="44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7"/>
      <c r="Q103" s="98"/>
      <c r="R103" s="97"/>
      <c r="S103" s="97"/>
      <c r="T103" s="6"/>
      <c r="U103" s="6"/>
      <c r="V103" s="6"/>
      <c r="W103" s="6"/>
      <c r="X103" s="6"/>
      <c r="Y103" s="13"/>
      <c r="Z103" s="5"/>
      <c r="AA103" s="4"/>
      <c r="AB103" s="15"/>
      <c r="AC103" s="14"/>
    </row>
    <row r="104" spans="1:264" s="2" customFormat="1" ht="53.25" customHeight="1" x14ac:dyDescent="0.65">
      <c r="A104" s="1"/>
      <c r="B104" s="44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7"/>
      <c r="Q104" s="98"/>
      <c r="R104" s="97"/>
      <c r="S104" s="97"/>
      <c r="T104" s="6"/>
      <c r="U104" s="6"/>
      <c r="V104" s="6"/>
      <c r="W104" s="6"/>
      <c r="X104" s="6"/>
      <c r="Y104" s="13"/>
      <c r="Z104" s="5"/>
      <c r="AA104" s="4"/>
      <c r="AB104" s="15"/>
      <c r="AC104" s="14"/>
    </row>
    <row r="105" spans="1:264" s="88" customFormat="1" ht="45.75" customHeight="1" x14ac:dyDescent="0.25">
      <c r="A105" s="86"/>
      <c r="B105" s="87" t="s">
        <v>49</v>
      </c>
      <c r="C105" s="100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2"/>
      <c r="Q105" s="103"/>
      <c r="R105" s="103"/>
      <c r="S105" s="103"/>
    </row>
    <row r="106" spans="1:264" s="24" customFormat="1" ht="28.5" customHeight="1" thickBot="1" x14ac:dyDescent="0.3">
      <c r="A106" s="27"/>
      <c r="B106" s="99"/>
      <c r="C106" s="104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2"/>
      <c r="Q106" s="106"/>
      <c r="R106" s="106"/>
      <c r="S106" s="106"/>
    </row>
    <row r="107" spans="1:264" s="55" customFormat="1" ht="112.5" customHeight="1" thickBot="1" x14ac:dyDescent="0.7">
      <c r="A107" s="54"/>
      <c r="B107" s="223" t="s">
        <v>56</v>
      </c>
      <c r="C107" s="145" t="s">
        <v>57</v>
      </c>
      <c r="D107" s="146" t="s">
        <v>50</v>
      </c>
      <c r="E107" s="290" t="s">
        <v>51</v>
      </c>
      <c r="F107" s="291"/>
      <c r="G107" s="147"/>
      <c r="H107" s="147"/>
      <c r="I107" s="147"/>
      <c r="J107" s="147"/>
      <c r="K107" s="147"/>
      <c r="L107" s="147"/>
      <c r="M107" s="147"/>
      <c r="N107" s="147"/>
      <c r="O107" s="147"/>
      <c r="P107" s="148"/>
      <c r="Q107" s="149"/>
      <c r="R107" s="149"/>
      <c r="S107" s="149"/>
    </row>
    <row r="108" spans="1:264" s="53" customFormat="1" ht="112.5" customHeight="1" thickBot="1" x14ac:dyDescent="0.75">
      <c r="A108" s="52"/>
      <c r="B108" s="224"/>
      <c r="C108" s="150" t="s">
        <v>40</v>
      </c>
      <c r="D108" s="151" t="s">
        <v>58</v>
      </c>
      <c r="E108" s="292"/>
      <c r="F108" s="293"/>
      <c r="G108" s="147"/>
      <c r="H108" s="147"/>
      <c r="I108" s="147"/>
      <c r="J108" s="147"/>
      <c r="K108" s="147"/>
      <c r="L108" s="147"/>
      <c r="M108" s="147"/>
      <c r="N108" s="147"/>
      <c r="O108" s="147"/>
      <c r="P108" s="148"/>
      <c r="Q108" s="152"/>
      <c r="R108" s="152"/>
      <c r="S108" s="152"/>
    </row>
    <row r="109" spans="1:264" s="53" customFormat="1" ht="112.5" customHeight="1" x14ac:dyDescent="0.7">
      <c r="A109" s="52"/>
      <c r="B109" s="191"/>
      <c r="C109" s="154" t="s">
        <v>41</v>
      </c>
      <c r="D109" s="155" t="s">
        <v>58</v>
      </c>
      <c r="E109" s="233"/>
      <c r="F109" s="234"/>
      <c r="G109" s="147"/>
      <c r="H109" s="147"/>
      <c r="I109" s="147"/>
      <c r="J109" s="147"/>
      <c r="K109" s="147"/>
      <c r="L109" s="147"/>
      <c r="M109" s="147"/>
      <c r="N109" s="147"/>
      <c r="O109" s="147"/>
      <c r="P109" s="148"/>
      <c r="Q109" s="152"/>
      <c r="R109" s="152"/>
      <c r="S109" s="152"/>
    </row>
    <row r="110" spans="1:264" s="53" customFormat="1" ht="88.5" customHeight="1" x14ac:dyDescent="0.7">
      <c r="A110" s="52"/>
      <c r="B110" s="191"/>
      <c r="C110" s="154" t="s">
        <v>42</v>
      </c>
      <c r="D110" s="155" t="s">
        <v>58</v>
      </c>
      <c r="E110" s="233"/>
      <c r="F110" s="234"/>
      <c r="G110" s="147"/>
      <c r="H110" s="147"/>
      <c r="I110" s="147"/>
      <c r="J110" s="147"/>
      <c r="K110" s="147"/>
      <c r="L110" s="147"/>
      <c r="M110" s="147"/>
      <c r="N110" s="147"/>
      <c r="O110" s="147"/>
      <c r="P110" s="148"/>
      <c r="Q110" s="152"/>
      <c r="R110" s="152"/>
      <c r="S110" s="152"/>
    </row>
    <row r="111" spans="1:264" s="53" customFormat="1" ht="112.5" customHeight="1" x14ac:dyDescent="0.7">
      <c r="A111" s="52"/>
      <c r="B111" s="191"/>
      <c r="C111" s="154" t="s">
        <v>43</v>
      </c>
      <c r="D111" s="155" t="s">
        <v>58</v>
      </c>
      <c r="E111" s="233"/>
      <c r="F111" s="234"/>
      <c r="G111" s="147"/>
      <c r="H111" s="147"/>
      <c r="I111" s="147"/>
      <c r="J111" s="147"/>
      <c r="K111" s="147"/>
      <c r="L111" s="147"/>
      <c r="M111" s="147"/>
      <c r="N111" s="147"/>
      <c r="O111" s="147"/>
      <c r="P111" s="148"/>
      <c r="Q111" s="152"/>
      <c r="R111" s="152"/>
      <c r="S111" s="152"/>
    </row>
    <row r="112" spans="1:264" s="53" customFormat="1" ht="103.5" customHeight="1" x14ac:dyDescent="0.7">
      <c r="A112" s="52"/>
      <c r="B112" s="191"/>
      <c r="C112" s="154" t="s">
        <v>69</v>
      </c>
      <c r="D112" s="155" t="s">
        <v>58</v>
      </c>
      <c r="E112" s="233"/>
      <c r="F112" s="234"/>
      <c r="G112" s="147"/>
      <c r="H112" s="147"/>
      <c r="I112" s="147"/>
      <c r="J112" s="147"/>
      <c r="K112" s="147"/>
      <c r="L112" s="147"/>
      <c r="M112" s="147"/>
      <c r="N112" s="147"/>
      <c r="O112" s="147"/>
      <c r="P112" s="148"/>
      <c r="Q112" s="152"/>
      <c r="R112" s="152"/>
      <c r="S112" s="152"/>
    </row>
    <row r="113" spans="1:19" s="53" customFormat="1" ht="124.5" customHeight="1" thickBot="1" x14ac:dyDescent="0.75">
      <c r="A113" s="52"/>
      <c r="B113" s="192"/>
      <c r="C113" s="156" t="s">
        <v>44</v>
      </c>
      <c r="D113" s="157" t="s">
        <v>58</v>
      </c>
      <c r="E113" s="294"/>
      <c r="F113" s="295"/>
      <c r="G113" s="147"/>
      <c r="H113" s="147"/>
      <c r="I113" s="147"/>
      <c r="J113" s="147"/>
      <c r="K113" s="147"/>
      <c r="L113" s="147"/>
      <c r="M113" s="147"/>
      <c r="N113" s="147"/>
      <c r="O113" s="147"/>
      <c r="P113" s="148"/>
      <c r="Q113" s="152"/>
      <c r="R113" s="152"/>
      <c r="S113" s="152"/>
    </row>
    <row r="114" spans="1:19" s="53" customFormat="1" ht="124.5" customHeight="1" x14ac:dyDescent="0.7">
      <c r="A114" s="52"/>
      <c r="B114" s="153"/>
      <c r="C114" s="209"/>
      <c r="D114" s="210"/>
      <c r="E114" s="211"/>
      <c r="F114" s="211"/>
      <c r="G114" s="186"/>
      <c r="H114" s="186"/>
      <c r="I114" s="186"/>
      <c r="J114" s="186"/>
      <c r="K114" s="186"/>
      <c r="L114" s="186"/>
      <c r="M114" s="186"/>
      <c r="N114" s="186"/>
      <c r="O114" s="186"/>
      <c r="P114" s="148"/>
      <c r="Q114" s="152"/>
      <c r="R114" s="152"/>
      <c r="S114" s="152"/>
    </row>
    <row r="115" spans="1:19" s="25" customFormat="1" ht="66.75" customHeight="1" thickBot="1" x14ac:dyDescent="0.75">
      <c r="A115" s="28"/>
      <c r="B115" s="153"/>
      <c r="C115" s="158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8"/>
      <c r="Q115" s="152"/>
      <c r="R115" s="152"/>
      <c r="S115" s="152"/>
    </row>
    <row r="116" spans="1:19" s="55" customFormat="1" ht="91.5" customHeight="1" thickBot="1" x14ac:dyDescent="0.7">
      <c r="A116" s="54"/>
      <c r="B116" s="225" t="s">
        <v>70</v>
      </c>
      <c r="C116" s="226"/>
      <c r="D116" s="146" t="s">
        <v>50</v>
      </c>
      <c r="E116" s="290" t="s">
        <v>51</v>
      </c>
      <c r="F116" s="291"/>
      <c r="G116" s="147"/>
      <c r="H116" s="147"/>
      <c r="I116" s="147"/>
      <c r="J116" s="147"/>
      <c r="K116" s="147"/>
      <c r="L116" s="147"/>
      <c r="M116" s="147"/>
      <c r="N116" s="147"/>
      <c r="O116" s="147"/>
      <c r="P116" s="148"/>
      <c r="Q116" s="159"/>
      <c r="R116" s="159"/>
      <c r="S116" s="159"/>
    </row>
    <row r="117" spans="1:19" s="53" customFormat="1" ht="91.5" customHeight="1" thickBot="1" x14ac:dyDescent="0.75">
      <c r="A117" s="52"/>
      <c r="B117" s="227"/>
      <c r="C117" s="228"/>
      <c r="D117" s="160" t="s">
        <v>59</v>
      </c>
      <c r="E117" s="296"/>
      <c r="F117" s="29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8"/>
      <c r="Q117" s="152"/>
      <c r="R117" s="152"/>
      <c r="S117" s="152"/>
    </row>
    <row r="118" spans="1:19" s="25" customFormat="1" ht="86.25" customHeight="1" thickBot="1" x14ac:dyDescent="0.75">
      <c r="A118" s="28"/>
      <c r="B118" s="153"/>
      <c r="C118" s="153"/>
      <c r="D118" s="161"/>
      <c r="E118" s="298"/>
      <c r="F118" s="298"/>
      <c r="G118" s="147"/>
      <c r="H118" s="147"/>
      <c r="I118" s="147"/>
      <c r="J118" s="147"/>
      <c r="K118" s="147"/>
      <c r="L118" s="147"/>
      <c r="M118" s="147"/>
      <c r="N118" s="147"/>
      <c r="O118" s="147"/>
      <c r="P118" s="148"/>
      <c r="Q118" s="152"/>
      <c r="R118" s="152"/>
      <c r="S118" s="152"/>
    </row>
    <row r="119" spans="1:19" s="53" customFormat="1" ht="246.75" customHeight="1" thickBot="1" x14ac:dyDescent="0.75">
      <c r="A119" s="52"/>
      <c r="B119" s="223" t="s">
        <v>52</v>
      </c>
      <c r="C119" s="162" t="s">
        <v>65</v>
      </c>
      <c r="D119" s="163" t="s">
        <v>50</v>
      </c>
      <c r="E119" s="299" t="s">
        <v>53</v>
      </c>
      <c r="F119" s="300"/>
      <c r="G119" s="235" t="s">
        <v>54</v>
      </c>
      <c r="H119" s="236"/>
      <c r="I119" s="237" t="s">
        <v>55</v>
      </c>
      <c r="J119" s="236"/>
      <c r="K119" s="307"/>
      <c r="L119" s="307"/>
      <c r="M119" s="161"/>
      <c r="N119" s="161"/>
      <c r="O119" s="161"/>
      <c r="P119" s="164"/>
      <c r="Q119" s="152"/>
      <c r="R119" s="152"/>
      <c r="S119" s="152"/>
    </row>
    <row r="120" spans="1:19" s="53" customFormat="1" ht="45.75" customHeight="1" thickBot="1" x14ac:dyDescent="0.75">
      <c r="A120" s="52"/>
      <c r="B120" s="224"/>
      <c r="C120" s="165" t="s">
        <v>79</v>
      </c>
      <c r="D120" s="166" t="s">
        <v>80</v>
      </c>
      <c r="E120" s="238" t="s">
        <v>61</v>
      </c>
      <c r="F120" s="239"/>
      <c r="G120" s="229" t="s">
        <v>61</v>
      </c>
      <c r="H120" s="230"/>
      <c r="I120" s="240"/>
      <c r="J120" s="241"/>
      <c r="K120" s="167"/>
      <c r="L120" s="167"/>
      <c r="M120" s="147"/>
      <c r="N120" s="147"/>
      <c r="O120" s="147"/>
      <c r="P120" s="148"/>
      <c r="Q120" s="152"/>
      <c r="R120" s="152"/>
      <c r="S120" s="152"/>
    </row>
    <row r="121" spans="1:19" s="53" customFormat="1" ht="45.75" customHeight="1" x14ac:dyDescent="0.7">
      <c r="A121" s="52"/>
      <c r="B121" s="191"/>
      <c r="C121" s="165" t="s">
        <v>81</v>
      </c>
      <c r="D121" s="166" t="s">
        <v>80</v>
      </c>
      <c r="E121" s="246" t="s">
        <v>61</v>
      </c>
      <c r="F121" s="247"/>
      <c r="G121" s="229" t="s">
        <v>61</v>
      </c>
      <c r="H121" s="230"/>
      <c r="I121" s="231"/>
      <c r="J121" s="232"/>
      <c r="K121" s="167"/>
      <c r="L121" s="167"/>
      <c r="M121" s="147"/>
      <c r="N121" s="147"/>
      <c r="O121" s="147"/>
      <c r="P121" s="148"/>
      <c r="Q121" s="152"/>
      <c r="R121" s="152"/>
      <c r="S121" s="152"/>
    </row>
    <row r="122" spans="1:19" s="53" customFormat="1" ht="45.75" customHeight="1" x14ac:dyDescent="0.7">
      <c r="A122" s="52"/>
      <c r="B122" s="191"/>
      <c r="C122" s="165" t="s">
        <v>82</v>
      </c>
      <c r="D122" s="166" t="s">
        <v>80</v>
      </c>
      <c r="E122" s="246" t="s">
        <v>61</v>
      </c>
      <c r="F122" s="247"/>
      <c r="G122" s="229" t="s">
        <v>61</v>
      </c>
      <c r="H122" s="230"/>
      <c r="I122" s="231"/>
      <c r="J122" s="232"/>
      <c r="K122" s="167"/>
      <c r="L122" s="167"/>
      <c r="M122" s="147"/>
      <c r="N122" s="147"/>
      <c r="O122" s="147"/>
      <c r="P122" s="148"/>
      <c r="Q122" s="152"/>
      <c r="R122" s="152"/>
      <c r="S122" s="152"/>
    </row>
    <row r="123" spans="1:19" s="53" customFormat="1" ht="45.75" customHeight="1" x14ac:dyDescent="0.7">
      <c r="A123" s="52"/>
      <c r="B123" s="191"/>
      <c r="C123" s="165" t="s">
        <v>83</v>
      </c>
      <c r="D123" s="166" t="s">
        <v>80</v>
      </c>
      <c r="E123" s="246" t="s">
        <v>61</v>
      </c>
      <c r="F123" s="247"/>
      <c r="G123" s="229" t="s">
        <v>61</v>
      </c>
      <c r="H123" s="230"/>
      <c r="I123" s="231"/>
      <c r="J123" s="232"/>
      <c r="K123" s="167"/>
      <c r="L123" s="167"/>
      <c r="M123" s="147"/>
      <c r="N123" s="147"/>
      <c r="O123" s="147"/>
      <c r="P123" s="148"/>
      <c r="Q123" s="152"/>
      <c r="R123" s="152"/>
      <c r="S123" s="152"/>
    </row>
    <row r="124" spans="1:19" s="53" customFormat="1" ht="45.75" customHeight="1" x14ac:dyDescent="0.7">
      <c r="A124" s="52"/>
      <c r="B124" s="191"/>
      <c r="C124" s="165" t="s">
        <v>84</v>
      </c>
      <c r="D124" s="166" t="s">
        <v>80</v>
      </c>
      <c r="E124" s="246" t="s">
        <v>61</v>
      </c>
      <c r="F124" s="247"/>
      <c r="G124" s="229" t="s">
        <v>61</v>
      </c>
      <c r="H124" s="230"/>
      <c r="I124" s="231"/>
      <c r="J124" s="232"/>
      <c r="K124" s="167"/>
      <c r="L124" s="167"/>
      <c r="M124" s="147"/>
      <c r="N124" s="147"/>
      <c r="O124" s="147"/>
      <c r="P124" s="148"/>
      <c r="Q124" s="152"/>
      <c r="R124" s="152"/>
      <c r="S124" s="152"/>
    </row>
    <row r="125" spans="1:19" s="53" customFormat="1" ht="45.75" customHeight="1" x14ac:dyDescent="0.7">
      <c r="A125" s="52"/>
      <c r="B125" s="191"/>
      <c r="C125" s="165" t="s">
        <v>85</v>
      </c>
      <c r="D125" s="166" t="s">
        <v>80</v>
      </c>
      <c r="E125" s="246" t="s">
        <v>61</v>
      </c>
      <c r="F125" s="247"/>
      <c r="G125" s="229" t="s">
        <v>61</v>
      </c>
      <c r="H125" s="230"/>
      <c r="I125" s="231"/>
      <c r="J125" s="232"/>
      <c r="K125" s="167"/>
      <c r="L125" s="167"/>
      <c r="M125" s="147"/>
      <c r="N125" s="147"/>
      <c r="O125" s="147"/>
      <c r="P125" s="148"/>
      <c r="Q125" s="152"/>
      <c r="R125" s="152"/>
      <c r="S125" s="152"/>
    </row>
    <row r="126" spans="1:19" s="53" customFormat="1" ht="45.75" customHeight="1" x14ac:dyDescent="0.7">
      <c r="A126" s="52"/>
      <c r="B126" s="191"/>
      <c r="C126" s="165" t="s">
        <v>86</v>
      </c>
      <c r="D126" s="166" t="s">
        <v>80</v>
      </c>
      <c r="E126" s="246" t="s">
        <v>61</v>
      </c>
      <c r="F126" s="247"/>
      <c r="G126" s="229" t="s">
        <v>61</v>
      </c>
      <c r="H126" s="230"/>
      <c r="I126" s="231"/>
      <c r="J126" s="232"/>
      <c r="K126" s="167"/>
      <c r="L126" s="167"/>
      <c r="M126" s="147"/>
      <c r="N126" s="147"/>
      <c r="O126" s="147"/>
      <c r="P126" s="148"/>
      <c r="Q126" s="152"/>
      <c r="R126" s="152"/>
      <c r="S126" s="152"/>
    </row>
    <row r="127" spans="1:19" s="53" customFormat="1" ht="45.75" customHeight="1" x14ac:dyDescent="0.7">
      <c r="A127" s="52"/>
      <c r="B127" s="191"/>
      <c r="C127" s="165" t="s">
        <v>87</v>
      </c>
      <c r="D127" s="166" t="s">
        <v>80</v>
      </c>
      <c r="E127" s="246" t="s">
        <v>61</v>
      </c>
      <c r="F127" s="247"/>
      <c r="G127" s="229" t="s">
        <v>61</v>
      </c>
      <c r="H127" s="230"/>
      <c r="I127" s="231"/>
      <c r="J127" s="232"/>
      <c r="K127" s="167"/>
      <c r="L127" s="167"/>
      <c r="M127" s="147"/>
      <c r="N127" s="147"/>
      <c r="O127" s="147"/>
      <c r="P127" s="148"/>
      <c r="Q127" s="152"/>
      <c r="R127" s="152"/>
      <c r="S127" s="152"/>
    </row>
    <row r="128" spans="1:19" s="53" customFormat="1" ht="45.75" customHeight="1" x14ac:dyDescent="0.7">
      <c r="A128" s="52"/>
      <c r="B128" s="191"/>
      <c r="C128" s="165" t="s">
        <v>60</v>
      </c>
      <c r="D128" s="166" t="s">
        <v>80</v>
      </c>
      <c r="E128" s="246"/>
      <c r="F128" s="247"/>
      <c r="G128" s="229"/>
      <c r="H128" s="230"/>
      <c r="I128" s="231"/>
      <c r="J128" s="232"/>
      <c r="K128" s="167"/>
      <c r="L128" s="167"/>
      <c r="M128" s="147"/>
      <c r="N128" s="147"/>
      <c r="O128" s="147"/>
      <c r="P128" s="148"/>
      <c r="Q128" s="152"/>
      <c r="R128" s="152"/>
      <c r="S128" s="152"/>
    </row>
    <row r="129" spans="1:19" s="53" customFormat="1" ht="45.75" customHeight="1" x14ac:dyDescent="0.7">
      <c r="A129" s="52"/>
      <c r="B129" s="191"/>
      <c r="C129" s="165" t="s">
        <v>88</v>
      </c>
      <c r="D129" s="166" t="s">
        <v>80</v>
      </c>
      <c r="E129" s="246"/>
      <c r="F129" s="247"/>
      <c r="G129" s="229"/>
      <c r="H129" s="247"/>
      <c r="I129" s="246"/>
      <c r="J129" s="247"/>
      <c r="K129" s="245"/>
      <c r="L129" s="245"/>
      <c r="M129" s="147"/>
      <c r="N129" s="147"/>
      <c r="O129" s="147"/>
      <c r="P129" s="148"/>
      <c r="Q129" s="152"/>
      <c r="R129" s="152"/>
      <c r="S129" s="152"/>
    </row>
    <row r="130" spans="1:19" s="53" customFormat="1" ht="45.75" customHeight="1" x14ac:dyDescent="0.7">
      <c r="A130" s="52"/>
      <c r="B130" s="191"/>
      <c r="C130" s="165" t="s">
        <v>89</v>
      </c>
      <c r="D130" s="166" t="s">
        <v>80</v>
      </c>
      <c r="E130" s="246"/>
      <c r="F130" s="247"/>
      <c r="G130" s="229"/>
      <c r="H130" s="247"/>
      <c r="I130" s="246"/>
      <c r="J130" s="247"/>
      <c r="K130" s="245"/>
      <c r="L130" s="245"/>
      <c r="M130" s="147"/>
      <c r="N130" s="147"/>
      <c r="O130" s="147"/>
      <c r="P130" s="148"/>
      <c r="Q130" s="152"/>
      <c r="R130" s="152"/>
      <c r="S130" s="152"/>
    </row>
    <row r="131" spans="1:19" s="53" customFormat="1" ht="45.75" customHeight="1" x14ac:dyDescent="0.7">
      <c r="A131" s="52"/>
      <c r="B131" s="191"/>
      <c r="C131" s="165" t="s">
        <v>90</v>
      </c>
      <c r="D131" s="166" t="s">
        <v>80</v>
      </c>
      <c r="E131" s="246"/>
      <c r="F131" s="247"/>
      <c r="G131" s="229"/>
      <c r="H131" s="247"/>
      <c r="I131" s="246"/>
      <c r="J131" s="247"/>
      <c r="K131" s="245"/>
      <c r="L131" s="245"/>
      <c r="M131" s="147"/>
      <c r="N131" s="147"/>
      <c r="O131" s="147"/>
      <c r="P131" s="148"/>
      <c r="Q131" s="152"/>
      <c r="R131" s="152"/>
      <c r="S131" s="152"/>
    </row>
    <row r="132" spans="1:19" s="53" customFormat="1" ht="45.75" customHeight="1" x14ac:dyDescent="0.7">
      <c r="A132" s="52"/>
      <c r="B132" s="191"/>
      <c r="C132" s="165" t="s">
        <v>91</v>
      </c>
      <c r="D132" s="166" t="s">
        <v>80</v>
      </c>
      <c r="E132" s="246"/>
      <c r="F132" s="247"/>
      <c r="G132" s="229"/>
      <c r="H132" s="247"/>
      <c r="I132" s="246"/>
      <c r="J132" s="247"/>
      <c r="K132" s="245"/>
      <c r="L132" s="245"/>
      <c r="M132" s="147"/>
      <c r="N132" s="147"/>
      <c r="O132" s="147"/>
      <c r="P132" s="148"/>
      <c r="Q132" s="152"/>
      <c r="R132" s="152"/>
      <c r="S132" s="152"/>
    </row>
    <row r="133" spans="1:19" s="53" customFormat="1" ht="45.75" customHeight="1" x14ac:dyDescent="0.7">
      <c r="A133" s="52"/>
      <c r="B133" s="191"/>
      <c r="C133" s="165" t="s">
        <v>92</v>
      </c>
      <c r="D133" s="166" t="s">
        <v>80</v>
      </c>
      <c r="E133" s="246"/>
      <c r="F133" s="247"/>
      <c r="G133" s="229"/>
      <c r="H133" s="247"/>
      <c r="I133" s="246"/>
      <c r="J133" s="247"/>
      <c r="K133" s="245"/>
      <c r="L133" s="245"/>
      <c r="M133" s="147"/>
      <c r="N133" s="147"/>
      <c r="O133" s="147"/>
      <c r="P133" s="148"/>
      <c r="Q133" s="152"/>
      <c r="R133" s="152"/>
      <c r="S133" s="152"/>
    </row>
    <row r="134" spans="1:19" s="53" customFormat="1" ht="45.75" customHeight="1" x14ac:dyDescent="0.7">
      <c r="A134" s="52"/>
      <c r="B134" s="191"/>
      <c r="C134" s="165" t="s">
        <v>93</v>
      </c>
      <c r="D134" s="166" t="s">
        <v>80</v>
      </c>
      <c r="E134" s="246"/>
      <c r="F134" s="247"/>
      <c r="G134" s="229"/>
      <c r="H134" s="247"/>
      <c r="I134" s="246"/>
      <c r="J134" s="247"/>
      <c r="K134" s="245"/>
      <c r="L134" s="245"/>
      <c r="M134" s="147"/>
      <c r="N134" s="147"/>
      <c r="O134" s="147"/>
      <c r="P134" s="148"/>
      <c r="Q134" s="152"/>
      <c r="R134" s="152"/>
      <c r="S134" s="152"/>
    </row>
    <row r="135" spans="1:19" s="53" customFormat="1" ht="45.75" customHeight="1" x14ac:dyDescent="0.7">
      <c r="A135" s="52"/>
      <c r="B135" s="191"/>
      <c r="C135" s="165" t="s">
        <v>94</v>
      </c>
      <c r="D135" s="166" t="s">
        <v>80</v>
      </c>
      <c r="E135" s="246"/>
      <c r="F135" s="247"/>
      <c r="G135" s="229"/>
      <c r="H135" s="247"/>
      <c r="I135" s="246"/>
      <c r="J135" s="247"/>
      <c r="K135" s="245"/>
      <c r="L135" s="245"/>
      <c r="M135" s="147"/>
      <c r="N135" s="147"/>
      <c r="O135" s="147"/>
      <c r="P135" s="148"/>
      <c r="Q135" s="152"/>
      <c r="R135" s="152"/>
      <c r="S135" s="152"/>
    </row>
    <row r="136" spans="1:19" s="53" customFormat="1" ht="45.75" customHeight="1" x14ac:dyDescent="0.7">
      <c r="A136" s="52"/>
      <c r="B136" s="191"/>
      <c r="C136" s="165" t="s">
        <v>95</v>
      </c>
      <c r="D136" s="166" t="s">
        <v>80</v>
      </c>
      <c r="E136" s="246"/>
      <c r="F136" s="247"/>
      <c r="G136" s="229"/>
      <c r="H136" s="247"/>
      <c r="I136" s="246"/>
      <c r="J136" s="247"/>
      <c r="K136" s="245"/>
      <c r="L136" s="245"/>
      <c r="M136" s="147"/>
      <c r="N136" s="147"/>
      <c r="O136" s="147"/>
      <c r="P136" s="148"/>
      <c r="Q136" s="152"/>
      <c r="R136" s="152"/>
      <c r="S136" s="152"/>
    </row>
    <row r="137" spans="1:19" s="53" customFormat="1" ht="45.75" customHeight="1" x14ac:dyDescent="0.7">
      <c r="A137" s="52"/>
      <c r="B137" s="191"/>
      <c r="C137" s="165" t="s">
        <v>96</v>
      </c>
      <c r="D137" s="166" t="s">
        <v>80</v>
      </c>
      <c r="E137" s="246"/>
      <c r="F137" s="247"/>
      <c r="G137" s="229"/>
      <c r="H137" s="247"/>
      <c r="I137" s="246"/>
      <c r="J137" s="247"/>
      <c r="K137" s="245"/>
      <c r="L137" s="245"/>
      <c r="M137" s="147"/>
      <c r="N137" s="147"/>
      <c r="O137" s="147"/>
      <c r="P137" s="148"/>
      <c r="Q137" s="152"/>
      <c r="R137" s="152"/>
      <c r="S137" s="152"/>
    </row>
    <row r="138" spans="1:19" s="53" customFormat="1" ht="45.75" customHeight="1" x14ac:dyDescent="0.7">
      <c r="A138" s="52"/>
      <c r="B138" s="191"/>
      <c r="C138" s="165" t="s">
        <v>97</v>
      </c>
      <c r="D138" s="166" t="s">
        <v>80</v>
      </c>
      <c r="E138" s="246"/>
      <c r="F138" s="247"/>
      <c r="G138" s="229"/>
      <c r="H138" s="247"/>
      <c r="I138" s="246"/>
      <c r="J138" s="247"/>
      <c r="K138" s="245"/>
      <c r="L138" s="245"/>
      <c r="M138" s="147"/>
      <c r="N138" s="147"/>
      <c r="O138" s="147"/>
      <c r="P138" s="148"/>
      <c r="Q138" s="152"/>
      <c r="R138" s="152"/>
      <c r="S138" s="152"/>
    </row>
    <row r="139" spans="1:19" s="53" customFormat="1" ht="45.75" customHeight="1" x14ac:dyDescent="0.7">
      <c r="A139" s="52"/>
      <c r="B139" s="191"/>
      <c r="C139" s="165" t="s">
        <v>98</v>
      </c>
      <c r="D139" s="166" t="s">
        <v>80</v>
      </c>
      <c r="E139" s="246"/>
      <c r="F139" s="247"/>
      <c r="G139" s="229"/>
      <c r="H139" s="247"/>
      <c r="I139" s="246"/>
      <c r="J139" s="247"/>
      <c r="K139" s="245"/>
      <c r="L139" s="245"/>
      <c r="M139" s="147"/>
      <c r="N139" s="147"/>
      <c r="O139" s="147"/>
      <c r="P139" s="148"/>
      <c r="Q139" s="152"/>
      <c r="R139" s="152"/>
      <c r="S139" s="152"/>
    </row>
    <row r="140" spans="1:19" s="53" customFormat="1" ht="45.75" customHeight="1" x14ac:dyDescent="0.7">
      <c r="A140" s="52"/>
      <c r="B140" s="191"/>
      <c r="C140" s="165" t="s">
        <v>99</v>
      </c>
      <c r="D140" s="166" t="s">
        <v>80</v>
      </c>
      <c r="E140" s="246"/>
      <c r="F140" s="247"/>
      <c r="G140" s="229"/>
      <c r="H140" s="247"/>
      <c r="I140" s="246"/>
      <c r="J140" s="247"/>
      <c r="K140" s="245"/>
      <c r="L140" s="245"/>
      <c r="M140" s="147"/>
      <c r="N140" s="147"/>
      <c r="O140" s="147"/>
      <c r="P140" s="148"/>
      <c r="Q140" s="152"/>
      <c r="R140" s="152"/>
      <c r="S140" s="152"/>
    </row>
    <row r="141" spans="1:19" s="53" customFormat="1" ht="45.75" customHeight="1" x14ac:dyDescent="0.7">
      <c r="A141" s="52"/>
      <c r="B141" s="191"/>
      <c r="C141" s="165" t="s">
        <v>100</v>
      </c>
      <c r="D141" s="166" t="s">
        <v>80</v>
      </c>
      <c r="E141" s="246"/>
      <c r="F141" s="247"/>
      <c r="G141" s="229"/>
      <c r="H141" s="247"/>
      <c r="I141" s="246"/>
      <c r="J141" s="247"/>
      <c r="K141" s="245"/>
      <c r="L141" s="245"/>
      <c r="M141" s="147"/>
      <c r="N141" s="147"/>
      <c r="O141" s="147"/>
      <c r="P141" s="148"/>
      <c r="Q141" s="152"/>
      <c r="R141" s="152"/>
      <c r="S141" s="152"/>
    </row>
    <row r="142" spans="1:19" s="53" customFormat="1" ht="45.75" customHeight="1" x14ac:dyDescent="0.7">
      <c r="A142" s="52"/>
      <c r="B142" s="191"/>
      <c r="C142" s="165" t="s">
        <v>101</v>
      </c>
      <c r="D142" s="166" t="s">
        <v>80</v>
      </c>
      <c r="E142" s="246"/>
      <c r="F142" s="247"/>
      <c r="G142" s="229"/>
      <c r="H142" s="247"/>
      <c r="I142" s="246"/>
      <c r="J142" s="247"/>
      <c r="K142" s="245"/>
      <c r="L142" s="245"/>
      <c r="M142" s="147"/>
      <c r="N142" s="147"/>
      <c r="O142" s="147"/>
      <c r="P142" s="148"/>
      <c r="Q142" s="152"/>
      <c r="R142" s="152"/>
      <c r="S142" s="152"/>
    </row>
    <row r="143" spans="1:19" s="53" customFormat="1" ht="45.75" customHeight="1" thickBot="1" x14ac:dyDescent="0.75">
      <c r="A143" s="56"/>
      <c r="B143" s="192"/>
      <c r="C143" s="168" t="s">
        <v>102</v>
      </c>
      <c r="D143" s="169" t="s">
        <v>80</v>
      </c>
      <c r="E143" s="242"/>
      <c r="F143" s="243"/>
      <c r="G143" s="244"/>
      <c r="H143" s="243"/>
      <c r="I143" s="242"/>
      <c r="J143" s="243"/>
      <c r="K143" s="245"/>
      <c r="L143" s="245"/>
      <c r="M143" s="147"/>
      <c r="N143" s="147"/>
      <c r="O143" s="147"/>
      <c r="P143" s="148"/>
      <c r="Q143" s="152"/>
      <c r="R143" s="152"/>
      <c r="S143" s="152"/>
    </row>
    <row r="144" spans="1:19" s="53" customFormat="1" ht="45.75" customHeight="1" x14ac:dyDescent="0.7">
      <c r="A144" s="52"/>
      <c r="B144" s="153"/>
      <c r="C144" s="220"/>
      <c r="D144" s="221"/>
      <c r="E144" s="222"/>
      <c r="F144" s="222"/>
      <c r="G144" s="222"/>
      <c r="H144" s="222"/>
      <c r="I144" s="222"/>
      <c r="J144" s="222"/>
      <c r="K144" s="187"/>
      <c r="L144" s="187"/>
      <c r="M144" s="190"/>
      <c r="N144" s="190"/>
      <c r="O144" s="190"/>
      <c r="P144" s="148"/>
      <c r="Q144" s="152"/>
      <c r="R144" s="152"/>
      <c r="S144" s="152"/>
    </row>
    <row r="145" spans="1:29" s="218" customFormat="1" ht="177.75" customHeight="1" x14ac:dyDescent="0.85">
      <c r="A145" s="212"/>
      <c r="B145" s="219" t="s">
        <v>16</v>
      </c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9"/>
      <c r="Q145" s="180"/>
      <c r="R145" s="179"/>
      <c r="S145" s="179"/>
      <c r="T145" s="178"/>
      <c r="U145" s="178"/>
      <c r="V145" s="178"/>
      <c r="W145" s="178"/>
      <c r="X145" s="178"/>
      <c r="Y145" s="213"/>
      <c r="Z145" s="214"/>
      <c r="AA145" s="215"/>
      <c r="AB145" s="216"/>
      <c r="AC145" s="217"/>
    </row>
    <row r="146" spans="1:29" s="82" customFormat="1" ht="93.75" customHeight="1" x14ac:dyDescent="0.65">
      <c r="A146" s="80"/>
      <c r="B146" s="249" t="s">
        <v>72</v>
      </c>
      <c r="C146" s="249"/>
      <c r="D146" s="249"/>
      <c r="E146" s="249"/>
      <c r="F146" s="249"/>
      <c r="G146" s="249"/>
      <c r="H146" s="249"/>
      <c r="I146" s="249"/>
      <c r="J146" s="249"/>
      <c r="K146" s="249"/>
      <c r="L146" s="249"/>
      <c r="M146" s="249"/>
      <c r="N146" s="249"/>
      <c r="O146" s="249"/>
      <c r="P146" s="249"/>
      <c r="Q146" s="249"/>
      <c r="R146" s="249"/>
      <c r="S146" s="249"/>
      <c r="T146" s="81"/>
    </row>
    <row r="147" spans="1:29" s="82" customFormat="1" ht="93.75" customHeight="1" x14ac:dyDescent="0.65">
      <c r="A147" s="80"/>
      <c r="B147" s="249" t="s">
        <v>71</v>
      </c>
      <c r="C147" s="249"/>
      <c r="D147" s="249"/>
      <c r="E147" s="249"/>
      <c r="F147" s="249"/>
      <c r="G147" s="249"/>
      <c r="H147" s="249"/>
      <c r="I147" s="249"/>
      <c r="J147" s="249"/>
      <c r="K147" s="249"/>
      <c r="L147" s="249"/>
      <c r="M147" s="249"/>
      <c r="N147" s="249"/>
      <c r="O147" s="249"/>
      <c r="P147" s="249"/>
      <c r="Q147" s="249"/>
      <c r="R147" s="249"/>
      <c r="S147" s="249"/>
      <c r="T147" s="81"/>
    </row>
    <row r="148" spans="1:29" s="82" customFormat="1" ht="93.75" customHeight="1" x14ac:dyDescent="0.65">
      <c r="A148" s="80"/>
      <c r="B148" s="249" t="s">
        <v>75</v>
      </c>
      <c r="C148" s="249"/>
      <c r="D148" s="249"/>
      <c r="E148" s="249"/>
      <c r="F148" s="249"/>
      <c r="G148" s="249"/>
      <c r="H148" s="249"/>
      <c r="I148" s="249"/>
      <c r="J148" s="249"/>
      <c r="K148" s="249"/>
      <c r="L148" s="249"/>
      <c r="M148" s="249"/>
      <c r="N148" s="249"/>
      <c r="O148" s="249"/>
      <c r="P148" s="249"/>
      <c r="Q148" s="249"/>
      <c r="R148" s="249"/>
      <c r="S148" s="249"/>
      <c r="T148" s="81"/>
    </row>
    <row r="149" spans="1:29" s="82" customFormat="1" ht="45.75" customHeight="1" x14ac:dyDescent="0.65">
      <c r="A149" s="80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81"/>
    </row>
    <row r="150" spans="1:29" s="20" customFormat="1" ht="409.6" customHeight="1" x14ac:dyDescent="0.65">
      <c r="A150" s="57"/>
      <c r="B150" s="250" t="s">
        <v>103</v>
      </c>
      <c r="C150" s="250"/>
      <c r="D150" s="250"/>
      <c r="E150" s="250"/>
      <c r="F150" s="250"/>
      <c r="G150" s="250"/>
      <c r="H150" s="250"/>
      <c r="I150" s="250"/>
      <c r="J150" s="250"/>
      <c r="K150" s="250"/>
      <c r="L150" s="250"/>
      <c r="M150" s="250"/>
      <c r="N150" s="250"/>
      <c r="O150" s="250"/>
      <c r="P150" s="250"/>
      <c r="Q150" s="250"/>
      <c r="R150" s="250"/>
      <c r="S150" s="250"/>
      <c r="T150" s="60"/>
    </row>
    <row r="151" spans="1:29" s="20" customFormat="1" ht="61.5" customHeight="1" x14ac:dyDescent="0.65">
      <c r="A151" s="57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60"/>
    </row>
    <row r="152" spans="1:29" s="61" customFormat="1" ht="174.75" customHeight="1" x14ac:dyDescent="0.6">
      <c r="B152" s="252" t="s">
        <v>73</v>
      </c>
      <c r="C152" s="252"/>
      <c r="D152" s="252"/>
      <c r="E152" s="252"/>
      <c r="F152" s="252"/>
      <c r="G152" s="252"/>
      <c r="H152" s="252"/>
      <c r="I152" s="252"/>
      <c r="J152" s="252"/>
      <c r="K152" s="252"/>
      <c r="L152" s="252"/>
      <c r="M152" s="252"/>
      <c r="N152" s="252"/>
      <c r="O152" s="252"/>
      <c r="P152" s="252"/>
      <c r="Q152" s="252"/>
      <c r="R152" s="252"/>
      <c r="S152" s="252"/>
      <c r="T152" s="62"/>
    </row>
    <row r="153" spans="1:29" s="61" customFormat="1" ht="93.75" customHeight="1" x14ac:dyDescent="0.6">
      <c r="B153" s="252" t="s">
        <v>74</v>
      </c>
      <c r="C153" s="252"/>
      <c r="D153" s="252"/>
      <c r="E153" s="252"/>
      <c r="F153" s="252"/>
      <c r="G153" s="252"/>
      <c r="H153" s="252"/>
      <c r="I153" s="252"/>
      <c r="J153" s="252"/>
      <c r="K153" s="252"/>
      <c r="L153" s="252"/>
      <c r="M153" s="252"/>
      <c r="N153" s="252"/>
      <c r="O153" s="252"/>
      <c r="P153" s="252"/>
      <c r="Q153" s="252"/>
      <c r="R153" s="181"/>
      <c r="S153" s="181"/>
      <c r="T153" s="62"/>
    </row>
    <row r="154" spans="1:29" s="58" customFormat="1" ht="93.75" customHeight="1" x14ac:dyDescent="0.8">
      <c r="A154" s="63"/>
      <c r="B154" s="248" t="s">
        <v>17</v>
      </c>
      <c r="C154" s="248"/>
      <c r="D154" s="248"/>
      <c r="E154" s="248"/>
      <c r="F154" s="248"/>
      <c r="G154" s="248"/>
      <c r="H154" s="248"/>
      <c r="I154" s="248"/>
      <c r="J154" s="248"/>
      <c r="K154" s="248"/>
      <c r="L154" s="248"/>
      <c r="M154" s="248"/>
      <c r="N154" s="248"/>
      <c r="O154" s="248"/>
      <c r="P154" s="182"/>
      <c r="Q154" s="183"/>
      <c r="R154" s="182"/>
      <c r="S154" s="182"/>
      <c r="T154" s="59"/>
    </row>
    <row r="155" spans="1:29" s="58" customFormat="1" ht="159.75" customHeight="1" x14ac:dyDescent="0.8">
      <c r="A155" s="63"/>
      <c r="B155" s="248" t="s">
        <v>18</v>
      </c>
      <c r="C155" s="248"/>
      <c r="D155" s="248"/>
      <c r="E155" s="248"/>
      <c r="F155" s="248"/>
      <c r="G155" s="248"/>
      <c r="H155" s="248"/>
      <c r="I155" s="248"/>
      <c r="J155" s="248"/>
      <c r="K155" s="248"/>
      <c r="L155" s="248"/>
      <c r="M155" s="248"/>
      <c r="N155" s="248"/>
      <c r="O155" s="248"/>
      <c r="P155" s="75"/>
      <c r="Q155" s="76"/>
      <c r="R155" s="75"/>
      <c r="S155" s="75"/>
    </row>
    <row r="156" spans="1:29" s="61" customFormat="1" ht="93.75" customHeight="1" x14ac:dyDescent="0.8">
      <c r="A156" s="63"/>
      <c r="B156" s="251" t="s">
        <v>19</v>
      </c>
      <c r="C156" s="251"/>
      <c r="D156" s="251"/>
      <c r="E156" s="251"/>
      <c r="F156" s="251"/>
      <c r="G156" s="251"/>
      <c r="H156" s="251"/>
      <c r="I156" s="251"/>
      <c r="J156" s="251"/>
      <c r="K156" s="251"/>
      <c r="L156" s="251"/>
      <c r="M156" s="251"/>
      <c r="N156" s="251"/>
      <c r="O156" s="251"/>
      <c r="P156" s="75"/>
      <c r="Q156" s="76"/>
      <c r="R156" s="75"/>
      <c r="S156" s="75"/>
    </row>
    <row r="157" spans="1:29" s="58" customFormat="1" ht="93.75" customHeight="1" x14ac:dyDescent="0.8">
      <c r="A157" s="63"/>
      <c r="B157" s="248" t="s">
        <v>20</v>
      </c>
      <c r="C157" s="248"/>
      <c r="D157" s="248"/>
      <c r="E157" s="248"/>
      <c r="F157" s="248"/>
      <c r="G157" s="248"/>
      <c r="H157" s="248"/>
      <c r="I157" s="248"/>
      <c r="J157" s="248"/>
      <c r="K157" s="248"/>
      <c r="L157" s="248"/>
      <c r="M157" s="248"/>
      <c r="N157" s="248"/>
      <c r="O157" s="248"/>
      <c r="P157" s="75"/>
      <c r="Q157" s="76"/>
      <c r="R157" s="75"/>
      <c r="S157" s="75"/>
      <c r="T157" s="64"/>
    </row>
    <row r="158" spans="1:29" s="58" customFormat="1" ht="93.75" customHeight="1" x14ac:dyDescent="0.8">
      <c r="A158" s="63"/>
      <c r="B158" s="248" t="s">
        <v>21</v>
      </c>
      <c r="C158" s="248"/>
      <c r="D158" s="248"/>
      <c r="E158" s="248"/>
      <c r="F158" s="248"/>
      <c r="G158" s="248"/>
      <c r="H158" s="248"/>
      <c r="I158" s="248"/>
      <c r="J158" s="248"/>
      <c r="K158" s="248"/>
      <c r="L158" s="248"/>
      <c r="M158" s="248"/>
      <c r="N158" s="248"/>
      <c r="O158" s="248"/>
      <c r="P158" s="75"/>
      <c r="Q158" s="76"/>
      <c r="R158" s="75"/>
      <c r="S158" s="75"/>
      <c r="T158" s="64"/>
    </row>
    <row r="159" spans="1:29" s="58" customFormat="1" ht="93.75" customHeight="1" x14ac:dyDescent="0.8">
      <c r="A159" s="63"/>
      <c r="B159" s="248" t="s">
        <v>22</v>
      </c>
      <c r="C159" s="248"/>
      <c r="D159" s="248"/>
      <c r="E159" s="248"/>
      <c r="F159" s="248"/>
      <c r="G159" s="248"/>
      <c r="H159" s="248"/>
      <c r="I159" s="248"/>
      <c r="J159" s="248"/>
      <c r="K159" s="248"/>
      <c r="L159" s="248"/>
      <c r="M159" s="248"/>
      <c r="N159" s="248"/>
      <c r="O159" s="248"/>
      <c r="P159" s="75"/>
      <c r="Q159" s="76"/>
      <c r="R159" s="75"/>
      <c r="S159" s="75"/>
      <c r="T159" s="64"/>
    </row>
    <row r="160" spans="1:29" s="58" customFormat="1" ht="93.75" customHeight="1" x14ac:dyDescent="0.6">
      <c r="A160" s="63"/>
      <c r="B160" s="248" t="s">
        <v>23</v>
      </c>
      <c r="C160" s="248"/>
      <c r="D160" s="248"/>
      <c r="E160" s="248"/>
      <c r="F160" s="248"/>
      <c r="G160" s="248"/>
      <c r="H160" s="248"/>
      <c r="I160" s="248"/>
      <c r="J160" s="248"/>
      <c r="K160" s="248"/>
      <c r="L160" s="248"/>
      <c r="M160" s="248"/>
      <c r="N160" s="248"/>
      <c r="O160" s="248"/>
      <c r="P160" s="181"/>
      <c r="Q160" s="184"/>
      <c r="R160" s="181"/>
      <c r="S160" s="181"/>
    </row>
    <row r="161" spans="1:27" s="58" customFormat="1" ht="93.75" customHeight="1" x14ac:dyDescent="0.6">
      <c r="A161" s="63"/>
      <c r="B161" s="248" t="s">
        <v>24</v>
      </c>
      <c r="C161" s="248"/>
      <c r="D161" s="248"/>
      <c r="E161" s="248"/>
      <c r="F161" s="248"/>
      <c r="G161" s="248"/>
      <c r="H161" s="248"/>
      <c r="I161" s="248"/>
      <c r="J161" s="248"/>
      <c r="K161" s="248"/>
      <c r="L161" s="248"/>
      <c r="M161" s="248"/>
      <c r="N161" s="248"/>
      <c r="O161" s="248"/>
      <c r="P161" s="181"/>
      <c r="Q161" s="184"/>
      <c r="R161" s="181"/>
      <c r="S161" s="181"/>
    </row>
    <row r="162" spans="1:27" s="58" customFormat="1" ht="93.75" customHeight="1" x14ac:dyDescent="0.6">
      <c r="A162" s="63"/>
      <c r="B162" s="248" t="s">
        <v>25</v>
      </c>
      <c r="C162" s="248"/>
      <c r="D162" s="248"/>
      <c r="E162" s="248"/>
      <c r="F162" s="248"/>
      <c r="G162" s="248"/>
      <c r="H162" s="248"/>
      <c r="I162" s="248"/>
      <c r="J162" s="248"/>
      <c r="K162" s="248"/>
      <c r="L162" s="248"/>
      <c r="M162" s="248"/>
      <c r="N162" s="248"/>
      <c r="O162" s="248"/>
      <c r="P162" s="181"/>
      <c r="Q162" s="184"/>
      <c r="R162" s="181"/>
      <c r="S162" s="181"/>
    </row>
    <row r="163" spans="1:27" s="58" customFormat="1" ht="93.75" customHeight="1" x14ac:dyDescent="0.6">
      <c r="A163" s="63"/>
      <c r="B163" s="248" t="s">
        <v>32</v>
      </c>
      <c r="C163" s="248"/>
      <c r="D163" s="248"/>
      <c r="E163" s="248"/>
      <c r="F163" s="248"/>
      <c r="G163" s="248"/>
      <c r="H163" s="248"/>
      <c r="I163" s="248"/>
      <c r="J163" s="248"/>
      <c r="K163" s="248"/>
      <c r="L163" s="248"/>
      <c r="M163" s="248"/>
      <c r="N163" s="248"/>
      <c r="O163" s="248"/>
      <c r="P163" s="181"/>
      <c r="Q163" s="184"/>
      <c r="R163" s="185"/>
      <c r="S163" s="185"/>
    </row>
    <row r="164" spans="1:27" s="58" customFormat="1" ht="93.75" customHeight="1" x14ac:dyDescent="0.6">
      <c r="A164" s="63"/>
      <c r="B164" s="248" t="s">
        <v>26</v>
      </c>
      <c r="C164" s="248"/>
      <c r="D164" s="248"/>
      <c r="E164" s="248"/>
      <c r="F164" s="248"/>
      <c r="G164" s="248"/>
      <c r="H164" s="248"/>
      <c r="I164" s="248"/>
      <c r="J164" s="248"/>
      <c r="K164" s="248"/>
      <c r="L164" s="248"/>
      <c r="M164" s="248"/>
      <c r="N164" s="248"/>
      <c r="O164" s="248"/>
      <c r="P164" s="181"/>
      <c r="Q164" s="184"/>
      <c r="R164" s="185"/>
      <c r="S164" s="185"/>
    </row>
    <row r="165" spans="1:27" s="20" customFormat="1" ht="93.75" customHeight="1" x14ac:dyDescent="0.65">
      <c r="A165" s="29"/>
      <c r="B165" s="170"/>
      <c r="C165" s="170"/>
      <c r="D165" s="170"/>
      <c r="E165" s="170"/>
      <c r="F165" s="170"/>
      <c r="G165" s="170"/>
      <c r="H165" s="170"/>
      <c r="I165" s="170"/>
      <c r="J165" s="170"/>
      <c r="K165" s="170"/>
      <c r="L165" s="170"/>
      <c r="M165" s="170"/>
      <c r="N165" s="170"/>
      <c r="O165" s="170"/>
      <c r="P165" s="170"/>
      <c r="Q165" s="171"/>
      <c r="R165" s="170"/>
      <c r="S165" s="170"/>
      <c r="T165" s="21"/>
      <c r="U165" s="21"/>
      <c r="V165" s="21"/>
      <c r="W165" s="21"/>
      <c r="Y165" s="21"/>
      <c r="Z165" s="65"/>
      <c r="AA165" s="65"/>
    </row>
    <row r="166" spans="1:27" s="177" customFormat="1" ht="151.5" customHeight="1" x14ac:dyDescent="1.25">
      <c r="A166" s="172"/>
      <c r="B166" s="173" t="s">
        <v>78</v>
      </c>
      <c r="C166" s="173"/>
      <c r="D166" s="174"/>
      <c r="E166" s="174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5"/>
      <c r="Q166" s="176"/>
      <c r="R166" s="175"/>
      <c r="S166" s="175"/>
      <c r="T166" s="173"/>
      <c r="U166" s="173"/>
      <c r="V166" s="173"/>
      <c r="W166" s="173"/>
      <c r="Y166" s="173"/>
    </row>
  </sheetData>
  <mergeCells count="407">
    <mergeCell ref="B72:B85"/>
    <mergeCell ref="C72:C85"/>
    <mergeCell ref="S73:S85"/>
    <mergeCell ref="D95:E95"/>
    <mergeCell ref="Q95:R95"/>
    <mergeCell ref="B86:B95"/>
    <mergeCell ref="C86:C95"/>
    <mergeCell ref="S87:S95"/>
    <mergeCell ref="R96:S96"/>
    <mergeCell ref="D85:E85"/>
    <mergeCell ref="Q85:R85"/>
    <mergeCell ref="L87:L90"/>
    <mergeCell ref="M87:M90"/>
    <mergeCell ref="N87:N90"/>
    <mergeCell ref="O87:O90"/>
    <mergeCell ref="P87:P90"/>
    <mergeCell ref="Q87:Q90"/>
    <mergeCell ref="R87:R90"/>
    <mergeCell ref="F91:F94"/>
    <mergeCell ref="G91:G94"/>
    <mergeCell ref="H91:H94"/>
    <mergeCell ref="I91:I94"/>
    <mergeCell ref="J91:J94"/>
    <mergeCell ref="K91:K94"/>
    <mergeCell ref="B16:B29"/>
    <mergeCell ref="C16:C29"/>
    <mergeCell ref="D29:E29"/>
    <mergeCell ref="S17:S29"/>
    <mergeCell ref="Q29:R29"/>
    <mergeCell ref="D43:E43"/>
    <mergeCell ref="Q43:R43"/>
    <mergeCell ref="B30:B43"/>
    <mergeCell ref="C30:C43"/>
    <mergeCell ref="S31:S43"/>
    <mergeCell ref="P39:P42"/>
    <mergeCell ref="E30:S30"/>
    <mergeCell ref="F35:F38"/>
    <mergeCell ref="G35:G38"/>
    <mergeCell ref="H35:H38"/>
    <mergeCell ref="I35:I38"/>
    <mergeCell ref="J35:J38"/>
    <mergeCell ref="F39:F42"/>
    <mergeCell ref="G39:G42"/>
    <mergeCell ref="M25:M28"/>
    <mergeCell ref="N25:N28"/>
    <mergeCell ref="O25:O28"/>
    <mergeCell ref="P21:P24"/>
    <mergeCell ref="P25:P28"/>
    <mergeCell ref="D57:E57"/>
    <mergeCell ref="Q57:R57"/>
    <mergeCell ref="B44:B57"/>
    <mergeCell ref="C44:C57"/>
    <mergeCell ref="S45:S57"/>
    <mergeCell ref="D71:E71"/>
    <mergeCell ref="Q71:R71"/>
    <mergeCell ref="B58:B71"/>
    <mergeCell ref="C58:C71"/>
    <mergeCell ref="S59:S71"/>
    <mergeCell ref="O63:O66"/>
    <mergeCell ref="P63:P66"/>
    <mergeCell ref="O53:O56"/>
    <mergeCell ref="P53:P56"/>
    <mergeCell ref="Q53:Q56"/>
    <mergeCell ref="R53:R56"/>
    <mergeCell ref="E58:S58"/>
    <mergeCell ref="F63:F66"/>
    <mergeCell ref="G63:G66"/>
    <mergeCell ref="F53:F56"/>
    <mergeCell ref="G53:G56"/>
    <mergeCell ref="H53:H56"/>
    <mergeCell ref="I53:I56"/>
    <mergeCell ref="J53:J56"/>
    <mergeCell ref="L91:L94"/>
    <mergeCell ref="M91:M94"/>
    <mergeCell ref="N91:N94"/>
    <mergeCell ref="O91:O94"/>
    <mergeCell ref="P91:P94"/>
    <mergeCell ref="Q91:Q94"/>
    <mergeCell ref="R91:R94"/>
    <mergeCell ref="E86:S86"/>
    <mergeCell ref="F87:F90"/>
    <mergeCell ref="G87:G90"/>
    <mergeCell ref="H87:H90"/>
    <mergeCell ref="I87:I90"/>
    <mergeCell ref="J87:J90"/>
    <mergeCell ref="K87:K90"/>
    <mergeCell ref="L77:L80"/>
    <mergeCell ref="M77:M80"/>
    <mergeCell ref="N77:N80"/>
    <mergeCell ref="O77:O80"/>
    <mergeCell ref="P77:P80"/>
    <mergeCell ref="Q77:Q80"/>
    <mergeCell ref="R77:R80"/>
    <mergeCell ref="F81:F84"/>
    <mergeCell ref="G81:G84"/>
    <mergeCell ref="H81:H84"/>
    <mergeCell ref="I81:I84"/>
    <mergeCell ref="J81:J84"/>
    <mergeCell ref="K81:K84"/>
    <mergeCell ref="L81:L84"/>
    <mergeCell ref="M81:M84"/>
    <mergeCell ref="N81:N84"/>
    <mergeCell ref="O81:O84"/>
    <mergeCell ref="P81:P84"/>
    <mergeCell ref="Q81:Q84"/>
    <mergeCell ref="R81:R84"/>
    <mergeCell ref="F77:F80"/>
    <mergeCell ref="G77:G80"/>
    <mergeCell ref="H77:H80"/>
    <mergeCell ref="I77:I80"/>
    <mergeCell ref="E72:S72"/>
    <mergeCell ref="V72:V74"/>
    <mergeCell ref="F73:F76"/>
    <mergeCell ref="G73:G76"/>
    <mergeCell ref="H73:H76"/>
    <mergeCell ref="I73:I76"/>
    <mergeCell ref="J73:J76"/>
    <mergeCell ref="K73:K76"/>
    <mergeCell ref="L73:L76"/>
    <mergeCell ref="M73:M76"/>
    <mergeCell ref="N73:N76"/>
    <mergeCell ref="O73:O76"/>
    <mergeCell ref="P73:P76"/>
    <mergeCell ref="Q73:Q76"/>
    <mergeCell ref="R73:R76"/>
    <mergeCell ref="J77:J80"/>
    <mergeCell ref="K77:K80"/>
    <mergeCell ref="Q63:Q66"/>
    <mergeCell ref="R63:R66"/>
    <mergeCell ref="F67:F70"/>
    <mergeCell ref="G67:G70"/>
    <mergeCell ref="H67:H70"/>
    <mergeCell ref="I67:I70"/>
    <mergeCell ref="J67:J70"/>
    <mergeCell ref="K67:K70"/>
    <mergeCell ref="L67:L70"/>
    <mergeCell ref="M67:M70"/>
    <mergeCell ref="N67:N70"/>
    <mergeCell ref="O67:O70"/>
    <mergeCell ref="P67:P70"/>
    <mergeCell ref="Q67:Q70"/>
    <mergeCell ref="R67:R70"/>
    <mergeCell ref="H63:H66"/>
    <mergeCell ref="I63:I66"/>
    <mergeCell ref="J63:J66"/>
    <mergeCell ref="K63:K66"/>
    <mergeCell ref="L63:L66"/>
    <mergeCell ref="M63:M66"/>
    <mergeCell ref="N63:N66"/>
    <mergeCell ref="V58:V60"/>
    <mergeCell ref="F59:F62"/>
    <mergeCell ref="G59:G62"/>
    <mergeCell ref="H59:H62"/>
    <mergeCell ref="I59:I62"/>
    <mergeCell ref="J59:J62"/>
    <mergeCell ref="K59:K62"/>
    <mergeCell ref="L59:L62"/>
    <mergeCell ref="M59:M62"/>
    <mergeCell ref="N59:N62"/>
    <mergeCell ref="O59:O62"/>
    <mergeCell ref="P59:P62"/>
    <mergeCell ref="Q59:Q62"/>
    <mergeCell ref="R59:R62"/>
    <mergeCell ref="K53:K56"/>
    <mergeCell ref="L53:L56"/>
    <mergeCell ref="M53:M56"/>
    <mergeCell ref="N53:N56"/>
    <mergeCell ref="J49:J52"/>
    <mergeCell ref="K49:K52"/>
    <mergeCell ref="L49:L52"/>
    <mergeCell ref="M49:M52"/>
    <mergeCell ref="N49:N52"/>
    <mergeCell ref="P49:P52"/>
    <mergeCell ref="Q49:Q52"/>
    <mergeCell ref="R49:R52"/>
    <mergeCell ref="Q39:Q42"/>
    <mergeCell ref="R39:R42"/>
    <mergeCell ref="E44:S44"/>
    <mergeCell ref="V44:V46"/>
    <mergeCell ref="F45:F48"/>
    <mergeCell ref="G45:G48"/>
    <mergeCell ref="H45:H48"/>
    <mergeCell ref="I45:I48"/>
    <mergeCell ref="J45:J48"/>
    <mergeCell ref="K45:K48"/>
    <mergeCell ref="L45:L48"/>
    <mergeCell ref="M45:M48"/>
    <mergeCell ref="N45:N48"/>
    <mergeCell ref="O45:O48"/>
    <mergeCell ref="P45:P48"/>
    <mergeCell ref="Q45:Q48"/>
    <mergeCell ref="R45:R48"/>
    <mergeCell ref="F49:F52"/>
    <mergeCell ref="G49:G52"/>
    <mergeCell ref="H49:H52"/>
    <mergeCell ref="I49:I52"/>
    <mergeCell ref="H39:H42"/>
    <mergeCell ref="I39:I42"/>
    <mergeCell ref="J39:J42"/>
    <mergeCell ref="K39:K42"/>
    <mergeCell ref="L39:L42"/>
    <mergeCell ref="M39:M42"/>
    <mergeCell ref="N39:N42"/>
    <mergeCell ref="O39:O42"/>
    <mergeCell ref="O49:O52"/>
    <mergeCell ref="V30:V32"/>
    <mergeCell ref="F31:F34"/>
    <mergeCell ref="G31:G34"/>
    <mergeCell ref="H31:H34"/>
    <mergeCell ref="I31:I34"/>
    <mergeCell ref="J31:J34"/>
    <mergeCell ref="K31:K34"/>
    <mergeCell ref="L31:L34"/>
    <mergeCell ref="M31:M34"/>
    <mergeCell ref="N31:N34"/>
    <mergeCell ref="O31:O34"/>
    <mergeCell ref="P31:P34"/>
    <mergeCell ref="Q31:Q34"/>
    <mergeCell ref="R31:R34"/>
    <mergeCell ref="K35:K38"/>
    <mergeCell ref="L35:L38"/>
    <mergeCell ref="M35:M38"/>
    <mergeCell ref="N35:N38"/>
    <mergeCell ref="O35:O38"/>
    <mergeCell ref="P35:P38"/>
    <mergeCell ref="Q35:Q38"/>
    <mergeCell ref="R35:R38"/>
    <mergeCell ref="P17:P20"/>
    <mergeCell ref="K25:K28"/>
    <mergeCell ref="L25:L28"/>
    <mergeCell ref="J21:J24"/>
    <mergeCell ref="K21:K24"/>
    <mergeCell ref="L21:L24"/>
    <mergeCell ref="M21:M24"/>
    <mergeCell ref="Q13:Q14"/>
    <mergeCell ref="Q17:Q20"/>
    <mergeCell ref="Q21:Q24"/>
    <mergeCell ref="Q25:Q28"/>
    <mergeCell ref="E16:S16"/>
    <mergeCell ref="R17:R20"/>
    <mergeCell ref="R21:R24"/>
    <mergeCell ref="R25:R28"/>
    <mergeCell ref="F25:F28"/>
    <mergeCell ref="G25:G28"/>
    <mergeCell ref="H25:H28"/>
    <mergeCell ref="I25:I28"/>
    <mergeCell ref="J25:J28"/>
    <mergeCell ref="A2:T2"/>
    <mergeCell ref="A3:T3"/>
    <mergeCell ref="A4:T4"/>
    <mergeCell ref="A5:T5"/>
    <mergeCell ref="A6:T6"/>
    <mergeCell ref="A7:T7"/>
    <mergeCell ref="A9:T9"/>
    <mergeCell ref="A10:T10"/>
    <mergeCell ref="B152:S152"/>
    <mergeCell ref="C99:E99"/>
    <mergeCell ref="C100:E100"/>
    <mergeCell ref="C97:E97"/>
    <mergeCell ref="C98:E98"/>
    <mergeCell ref="E107:F107"/>
    <mergeCell ref="E108:F108"/>
    <mergeCell ref="E113:F113"/>
    <mergeCell ref="E116:F116"/>
    <mergeCell ref="E117:F117"/>
    <mergeCell ref="E118:F118"/>
    <mergeCell ref="E119:F119"/>
    <mergeCell ref="N21:N24"/>
    <mergeCell ref="O21:O24"/>
    <mergeCell ref="F17:F20"/>
    <mergeCell ref="K119:L119"/>
    <mergeCell ref="V16:V18"/>
    <mergeCell ref="X17:X94"/>
    <mergeCell ref="P13:P14"/>
    <mergeCell ref="R13:R14"/>
    <mergeCell ref="B13:B14"/>
    <mergeCell ref="B96:E96"/>
    <mergeCell ref="S13:S14"/>
    <mergeCell ref="B15:S15"/>
    <mergeCell ref="C13:C14"/>
    <mergeCell ref="D13:D14"/>
    <mergeCell ref="E13:E14"/>
    <mergeCell ref="G17:G20"/>
    <mergeCell ref="H17:H20"/>
    <mergeCell ref="I17:I20"/>
    <mergeCell ref="J17:J20"/>
    <mergeCell ref="K17:K20"/>
    <mergeCell ref="L17:L20"/>
    <mergeCell ref="M17:M20"/>
    <mergeCell ref="N17:N20"/>
    <mergeCell ref="O17:O20"/>
    <mergeCell ref="F21:F24"/>
    <mergeCell ref="G21:G24"/>
    <mergeCell ref="H21:H24"/>
    <mergeCell ref="I21:I24"/>
    <mergeCell ref="B164:O164"/>
    <mergeCell ref="B146:S146"/>
    <mergeCell ref="B147:S147"/>
    <mergeCell ref="B148:S148"/>
    <mergeCell ref="B150:S150"/>
    <mergeCell ref="B159:O159"/>
    <mergeCell ref="B160:O160"/>
    <mergeCell ref="B161:O161"/>
    <mergeCell ref="B162:O162"/>
    <mergeCell ref="B163:O163"/>
    <mergeCell ref="B154:O154"/>
    <mergeCell ref="B155:O155"/>
    <mergeCell ref="B156:O156"/>
    <mergeCell ref="B157:O157"/>
    <mergeCell ref="B158:O158"/>
    <mergeCell ref="B153:Q153"/>
    <mergeCell ref="E129:F129"/>
    <mergeCell ref="G129:H129"/>
    <mergeCell ref="I129:J129"/>
    <mergeCell ref="K129:L129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G121:H121"/>
    <mergeCell ref="G122:H122"/>
    <mergeCell ref="G123:H123"/>
    <mergeCell ref="G124:H124"/>
    <mergeCell ref="G125:H125"/>
    <mergeCell ref="E130:F130"/>
    <mergeCell ref="G130:H130"/>
    <mergeCell ref="I130:J130"/>
    <mergeCell ref="K130:L130"/>
    <mergeCell ref="E131:F131"/>
    <mergeCell ref="G131:H131"/>
    <mergeCell ref="I131:J131"/>
    <mergeCell ref="K131:L131"/>
    <mergeCell ref="E132:F132"/>
    <mergeCell ref="G132:H132"/>
    <mergeCell ref="I132:J132"/>
    <mergeCell ref="K132:L132"/>
    <mergeCell ref="E133:F133"/>
    <mergeCell ref="G133:H133"/>
    <mergeCell ref="I133:J133"/>
    <mergeCell ref="K133:L133"/>
    <mergeCell ref="E134:F134"/>
    <mergeCell ref="G134:H134"/>
    <mergeCell ref="I134:J134"/>
    <mergeCell ref="K134:L134"/>
    <mergeCell ref="E135:F135"/>
    <mergeCell ref="G135:H135"/>
    <mergeCell ref="I135:J135"/>
    <mergeCell ref="K135:L135"/>
    <mergeCell ref="E136:F136"/>
    <mergeCell ref="G136:H136"/>
    <mergeCell ref="I136:J136"/>
    <mergeCell ref="K136:L136"/>
    <mergeCell ref="E137:F137"/>
    <mergeCell ref="G137:H137"/>
    <mergeCell ref="I137:J137"/>
    <mergeCell ref="K137:L137"/>
    <mergeCell ref="E138:F138"/>
    <mergeCell ref="G138:H138"/>
    <mergeCell ref="I138:J138"/>
    <mergeCell ref="K138:L138"/>
    <mergeCell ref="E143:F143"/>
    <mergeCell ref="G143:H143"/>
    <mergeCell ref="I143:J143"/>
    <mergeCell ref="K143:L143"/>
    <mergeCell ref="E142:F142"/>
    <mergeCell ref="G142:H142"/>
    <mergeCell ref="I142:J142"/>
    <mergeCell ref="K142:L142"/>
    <mergeCell ref="E139:F139"/>
    <mergeCell ref="G139:H139"/>
    <mergeCell ref="I139:J139"/>
    <mergeCell ref="K139:L139"/>
    <mergeCell ref="E140:F140"/>
    <mergeCell ref="G140:H140"/>
    <mergeCell ref="I140:J140"/>
    <mergeCell ref="K140:L140"/>
    <mergeCell ref="E141:F141"/>
    <mergeCell ref="G141:H141"/>
    <mergeCell ref="I141:J141"/>
    <mergeCell ref="K141:L141"/>
    <mergeCell ref="B107:B108"/>
    <mergeCell ref="B116:C117"/>
    <mergeCell ref="B119:B120"/>
    <mergeCell ref="G126:H126"/>
    <mergeCell ref="G127:H127"/>
    <mergeCell ref="G128:H128"/>
    <mergeCell ref="I121:J121"/>
    <mergeCell ref="I122:J122"/>
    <mergeCell ref="I123:J123"/>
    <mergeCell ref="I124:J124"/>
    <mergeCell ref="I125:J125"/>
    <mergeCell ref="I126:J126"/>
    <mergeCell ref="I127:J127"/>
    <mergeCell ref="I128:J128"/>
    <mergeCell ref="E112:F112"/>
    <mergeCell ref="E109:F109"/>
    <mergeCell ref="E111:F111"/>
    <mergeCell ref="E110:F110"/>
    <mergeCell ref="G119:H119"/>
    <mergeCell ref="I119:J119"/>
    <mergeCell ref="E120:F120"/>
    <mergeCell ref="G120:H120"/>
    <mergeCell ref="I120:J120"/>
  </mergeCells>
  <pageMargins left="0.62992125984251968" right="0.23622047244094491" top="0.74803149606299213" bottom="0.74803149606299213" header="0.31496062992125984" footer="0.31496062992125984"/>
  <pageSetup paperSize="9" scale="10" fitToHeight="0" orientation="portrait" r:id="rId1"/>
  <rowBreaks count="2" manualBreakCount="2">
    <brk id="66" max="19" man="1"/>
    <brk id="144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2015-12-17T06:22:45Z</dcterms:modified>
</cp:coreProperties>
</file>