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 activeTab="2"/>
  </bookViews>
  <sheets>
    <sheet name="Форма 8.2" sheetId="19" r:id="rId1"/>
    <sheet name="Приложение 1 к форме 8.2" sheetId="20" r:id="rId2"/>
    <sheet name="Приложение 2 к форме 8.2" sheetId="21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>#REF!</definedName>
    <definedName name="DiscontRate" localSheetId="1">#REF!</definedName>
    <definedName name="DiscontRate" localSheetId="2">#REF!</definedName>
    <definedName name="DiscontRate">#REF!</definedName>
    <definedName name="E114_">#N/A</definedName>
    <definedName name="Excel_BuiltIn_Print_Area_1" localSheetId="2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8.2'!$8:$8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8.2'!$A$1:$M$26</definedName>
    <definedName name="_xlnm.Print_Area" localSheetId="0">'Форма 8.2'!$A$1:$Y$65</definedName>
    <definedName name="оборз" localSheetId="1">#REF!</definedName>
    <definedName name="оборз" localSheetId="2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>#REF!</definedName>
    <definedName name="ператр2" localSheetId="1">#REF!</definedName>
    <definedName name="ператр2" localSheetId="2">#REF!</definedName>
    <definedName name="ператр2">#REF!</definedName>
    <definedName name="перм" localSheetId="1">#REF!</definedName>
    <definedName name="перм" localSheetId="2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>#REF!</definedName>
    <definedName name="премввод" localSheetId="1">#REF!</definedName>
    <definedName name="премввод" localSheetId="2">#REF!</definedName>
    <definedName name="премввод">#REF!</definedName>
    <definedName name="прибыль" localSheetId="1">#REF!</definedName>
    <definedName name="прибыль" localSheetId="2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Q15" i="19" l="1"/>
  <c r="O15" i="19"/>
  <c r="E14" i="19" l="1"/>
  <c r="E13" i="19"/>
  <c r="E12" i="19"/>
  <c r="L15" i="19" l="1"/>
  <c r="K15" i="19"/>
  <c r="J15" i="19"/>
  <c r="J27" i="19" s="1"/>
  <c r="I15" i="19"/>
  <c r="I27" i="19" s="1"/>
  <c r="H15" i="19"/>
  <c r="H27" i="19" s="1"/>
  <c r="G15" i="19"/>
  <c r="G27" i="19" s="1"/>
  <c r="F15" i="19"/>
  <c r="F27" i="19" s="1"/>
  <c r="E15" i="19"/>
  <c r="K27" i="19" l="1"/>
  <c r="D52" i="19"/>
  <c r="L27" i="19"/>
  <c r="M15" i="19"/>
  <c r="J19" i="20" l="1"/>
  <c r="J13" i="20"/>
  <c r="J12" i="20"/>
  <c r="I11" i="20"/>
  <c r="H11" i="20"/>
  <c r="J11" i="20" s="1"/>
  <c r="G11" i="20"/>
  <c r="F11" i="20"/>
  <c r="I10" i="20"/>
  <c r="H10" i="20"/>
  <c r="J10" i="20" s="1"/>
  <c r="G10" i="20"/>
  <c r="F10" i="20"/>
  <c r="I9" i="20"/>
  <c r="H9" i="20"/>
  <c r="J9" i="20" s="1"/>
  <c r="G9" i="20"/>
  <c r="F9" i="20"/>
  <c r="E20" i="19" l="1"/>
  <c r="E27" i="19" l="1"/>
  <c r="B8" i="19" l="1"/>
  <c r="C8" i="19" s="1"/>
  <c r="D8" i="19" s="1"/>
  <c r="E8" i="19" s="1"/>
  <c r="F8" i="19" s="1"/>
  <c r="G8" i="19" s="1"/>
  <c r="H8" i="19" s="1"/>
  <c r="I8" i="19" s="1"/>
  <c r="J8" i="19" s="1"/>
  <c r="K8" i="19" s="1"/>
  <c r="L8" i="19" s="1"/>
  <c r="M8" i="19" s="1"/>
  <c r="N8" i="19" s="1"/>
  <c r="O8" i="19" s="1"/>
  <c r="P8" i="19" s="1"/>
  <c r="Q8" i="19" s="1"/>
  <c r="R8" i="19" s="1"/>
  <c r="S8" i="19" s="1"/>
  <c r="T8" i="19" s="1"/>
  <c r="U8" i="19" s="1"/>
  <c r="V8" i="19" s="1"/>
  <c r="W8" i="19" s="1"/>
  <c r="X8" i="19" s="1"/>
  <c r="Y8" i="19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<sst xmlns="http://schemas.openxmlformats.org/spreadsheetml/2006/main" count="147" uniqueCount="125">
  <si>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</si>
  <si>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</si>
  <si>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</si>
  <si>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</si>
  <si>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</si>
  <si>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</si>
  <si>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</si>
  <si>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</si>
  <si>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</si>
  <si>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</si>
  <si>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</si>
  <si>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</si>
  <si>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</si>
  <si>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</si>
  <si>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</si>
  <si>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</si>
  <si>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</si>
  <si>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</t>
  </si>
  <si>
    <t>№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</si>
  <si>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</si>
  <si>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</si>
  <si>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</si>
  <si>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</si>
  <si>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</si>
  <si>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</si>
  <si>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</si>
  <si>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</si>
  <si>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ВРзиС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</si>
  <si>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</si>
  <si>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</si>
  <si>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</si>
  <si>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</si>
  <si>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</si>
  <si>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</si>
  <si>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</si>
  <si>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</si>
  <si>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</si>
  <si>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</si>
  <si>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</si>
  <si>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</si>
  <si>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</si>
  <si>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</si>
  <si>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</si>
  <si>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</si>
  <si>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</si>
  <si>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</si>
  <si>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</si>
  <si>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</si>
  <si>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</si>
  <si>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</si>
  <si>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</si>
  <si>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</si>
  <si>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</si>
  <si>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</si>
  <si>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</si>
  <si>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</si>
  <si>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 xml:space="preserve"> Прочие работы и затраты, в том числе:</t>
  </si>
  <si>
    <t xml:space="preserve">  - Зимнее удорожание</t>
  </si>
  <si>
    <t>и пр. в соответствии с условиями лота.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</si>
  <si>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</si>
  <si>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</si>
  <si>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</si>
  <si>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</si>
  <si>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</si>
  <si>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руб./час</t>
  </si>
  <si>
    <t>Индекс эксплуатации машин и механизмов</t>
  </si>
  <si>
    <t>Кол-во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</si>
  <si>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</si>
  <si>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</si>
  <si>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</si>
  <si>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t xml:space="preserve"> - Затраты по перевозке автомобильным транспортом работников строительно-монтажных организаций</t>
  </si>
  <si>
    <t xml:space="preserve"> - Пусконаладочные работы</t>
  </si>
  <si>
    <t>Средняя заработная плата рабочего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</si>
  <si>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</si>
  <si>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</si>
  <si>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</si>
  <si>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</si>
  <si>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</si>
  <si>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</si>
  <si>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</si>
  <si>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</si>
  <si>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</si>
  <si>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</si>
  <si>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</si>
  <si>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</si>
  <si>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</si>
  <si>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</si>
  <si>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</si>
  <si>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</si>
  <si>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</si>
  <si>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</si>
  <si>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</si>
  <si>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</si>
  <si>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</si>
  <si>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</si>
  <si>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</si>
  <si>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</si>
  <si>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</si>
  <si>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</si>
  <si>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</si>
  <si>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</si>
  <si>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</si>
  <si>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</si>
  <si>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</si>
  <si>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</si>
  <si>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</si>
  <si>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</si>
  <si>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</si>
  <si>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</si>
  <si>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</si>
  <si>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Ценовые нормативы, используемые в расчете (базисно-индексный метод): - указать в ценах какого периода выполнен расчет</t>
  </si>
  <si>
    <t xml:space="preserve">Стоимость МТР всего, тыс. руб. </t>
  </si>
  <si>
    <t>Установка опор ВЛ-6кВ №1</t>
  </si>
  <si>
    <t>Подвеска проводов ВЛ-6кВ №1</t>
  </si>
  <si>
    <t>Форма 8.2</t>
  </si>
  <si>
    <t>Приложение 1 к форме 8.2</t>
  </si>
  <si>
    <t>Приложение 2 к форме 8.2</t>
  </si>
  <si>
    <t>"Обустройство Локосовского месторождения нефти. Куст скважин №106"</t>
  </si>
  <si>
    <t>ВЛ-6кВ №2 на куст скважин №106</t>
  </si>
  <si>
    <t>04-С130(Р106)-02-01</t>
  </si>
  <si>
    <t>04-С130(Р106)-02-02</t>
  </si>
  <si>
    <t>04-С130(Р106)-02-03</t>
  </si>
  <si>
    <t>Реконструкция существующего учатска ВЛ-6кВ Ф5</t>
  </si>
  <si>
    <t xml:space="preserve"> - Перебазировка техники (Приложение 1)</t>
  </si>
  <si>
    <t xml:space="preserve"> - Доставка материалов на объект (Приложение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</si>
</sst>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</numFmts>
  <fonts count="7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5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</borders>
  <cellStyleXfs count="1631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71" fillId="0" borderId="0">
      <protection locked="0"/>
    </xf>
    <xf numFmtId="189" fontId="71" fillId="0" borderId="0">
      <protection locked="0"/>
    </xf>
    <xf numFmtId="189" fontId="71" fillId="0" borderId="0">
      <protection locked="0"/>
    </xf>
    <xf numFmtId="189" fontId="71" fillId="0" borderId="100">
      <protection locked="0"/>
    </xf>
    <xf numFmtId="0" fontId="72" fillId="0" borderId="0"/>
    <xf numFmtId="189" fontId="73" fillId="0" borderId="0">
      <protection locked="0"/>
    </xf>
    <xf numFmtId="189" fontId="73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101">
      <alignment horizontal="left" vertical="top"/>
    </xf>
    <xf numFmtId="0" fontId="31" fillId="0" borderId="101">
      <alignment horizontal="left" vertical="top"/>
    </xf>
    <xf numFmtId="0" fontId="31" fillId="0" borderId="101">
      <alignment horizontal="left" vertical="top"/>
    </xf>
    <xf numFmtId="0" fontId="31" fillId="0" borderId="101">
      <alignment horizontal="left" vertical="top"/>
    </xf>
    <xf numFmtId="0" fontId="31" fillId="0" borderId="101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4" fontId="5" fillId="0" borderId="0">
      <alignment vertical="center"/>
    </xf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191" fontId="72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0" fillId="0" borderId="0"/>
    <xf numFmtId="0" fontId="10" fillId="0" borderId="0"/>
    <xf numFmtId="0" fontId="10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5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71" fillId="0" borderId="0">
      <protection locked="0"/>
    </xf>
  </cellStyleXfs>
  <cellXfs count="484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0" fontId="33" fillId="0" borderId="0" xfId="352" applyFont="1"/>
    <xf numFmtId="0" fontId="65" fillId="0" borderId="0" xfId="352" applyFont="1" applyFill="1" applyAlignment="1">
      <alignment horizontal="center" vertical="top"/>
    </xf>
    <xf numFmtId="4" fontId="65" fillId="16" borderId="4" xfId="352" applyNumberFormat="1" applyFont="1" applyFill="1" applyBorder="1" applyAlignment="1">
      <alignment horizontal="center" vertical="top" wrapText="1"/>
    </xf>
    <xf numFmtId="4" fontId="65" fillId="16" borderId="56" xfId="352" applyNumberFormat="1" applyFont="1" applyFill="1" applyBorder="1" applyAlignment="1">
      <alignment horizontal="center" vertical="top" wrapText="1"/>
    </xf>
    <xf numFmtId="4" fontId="65" fillId="16" borderId="48" xfId="352" applyNumberFormat="1" applyFont="1" applyFill="1" applyBorder="1" applyAlignment="1">
      <alignment horizontal="center" vertical="top" wrapText="1"/>
    </xf>
    <xf numFmtId="0" fontId="33" fillId="0" borderId="0" xfId="352" applyFont="1" applyBorder="1"/>
    <xf numFmtId="1" fontId="53" fillId="0" borderId="0" xfId="352" applyNumberFormat="1" applyFont="1" applyFill="1" applyBorder="1" applyAlignment="1">
      <alignment horizontal="center"/>
    </xf>
    <xf numFmtId="1" fontId="66" fillId="0" borderId="0" xfId="352" applyNumberFormat="1" applyFont="1" applyFill="1" applyBorder="1" applyAlignment="1">
      <alignment horizontal="center"/>
    </xf>
    <xf numFmtId="0" fontId="66" fillId="0" borderId="0" xfId="352" applyFont="1" applyFill="1" applyBorder="1"/>
    <xf numFmtId="0" fontId="66" fillId="0" borderId="0" xfId="352" applyFont="1"/>
    <xf numFmtId="0" fontId="66" fillId="0" borderId="0" xfId="352" applyFont="1" applyBorder="1"/>
    <xf numFmtId="1" fontId="65" fillId="0" borderId="0" xfId="352" applyNumberFormat="1" applyFont="1" applyFill="1" applyBorder="1" applyAlignment="1">
      <alignment horizontal="center"/>
    </xf>
    <xf numFmtId="0" fontId="33" fillId="0" borderId="0" xfId="352" applyFont="1" applyFill="1" applyBorder="1"/>
    <xf numFmtId="1" fontId="65" fillId="0" borderId="0" xfId="352" applyNumberFormat="1" applyFont="1" applyBorder="1" applyAlignment="1">
      <alignment horizontal="center"/>
    </xf>
    <xf numFmtId="0" fontId="33" fillId="0" borderId="0" xfId="352" applyFont="1" applyBorder="1" applyAlignment="1">
      <alignment horizontal="center"/>
    </xf>
    <xf numFmtId="4" fontId="65" fillId="16" borderId="21" xfId="352" applyNumberFormat="1" applyFont="1" applyFill="1" applyBorder="1" applyAlignment="1">
      <alignment vertical="top" wrapText="1"/>
    </xf>
    <xf numFmtId="4" fontId="65" fillId="16" borderId="54" xfId="352" applyNumberFormat="1" applyFont="1" applyFill="1" applyBorder="1" applyAlignment="1">
      <alignment vertical="top" wrapText="1"/>
    </xf>
    <xf numFmtId="4" fontId="65" fillId="16" borderId="50" xfId="352" applyNumberFormat="1" applyFont="1" applyFill="1" applyBorder="1" applyAlignment="1">
      <alignment vertical="top" wrapText="1"/>
    </xf>
    <xf numFmtId="1" fontId="55" fillId="0" borderId="41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27" xfId="371" quotePrefix="1" applyNumberFormat="1" applyFont="1" applyFill="1" applyBorder="1" applyAlignment="1" applyProtection="1">
      <alignment horizontal="center" vertical="center"/>
      <protection locked="0"/>
    </xf>
    <xf numFmtId="0" fontId="55" fillId="0" borderId="58" xfId="352" applyFont="1" applyFill="1" applyBorder="1" applyAlignment="1">
      <alignment horizontal="center" vertical="top"/>
    </xf>
    <xf numFmtId="4" fontId="55" fillId="28" borderId="26" xfId="352" applyNumberFormat="1" applyFont="1" applyFill="1" applyBorder="1" applyAlignment="1">
      <alignment horizontal="right" vertical="top" wrapText="1"/>
    </xf>
    <xf numFmtId="3" fontId="55" fillId="28" borderId="72" xfId="352" applyNumberFormat="1" applyFont="1" applyFill="1" applyBorder="1" applyAlignment="1">
      <alignment horizontal="center" vertical="center" wrapText="1"/>
    </xf>
    <xf numFmtId="0" fontId="33" fillId="30" borderId="0" xfId="352" applyFont="1" applyFill="1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31" borderId="26" xfId="350" applyFont="1" applyFill="1" applyBorder="1" applyAlignment="1">
      <alignment horizontal="left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4" fontId="33" fillId="0" borderId="26" xfId="350" applyNumberFormat="1" applyFont="1" applyBorder="1" applyAlignment="1">
      <alignment horizontal="center" vertical="center" wrapText="1"/>
    </xf>
    <xf numFmtId="4" fontId="33" fillId="0" borderId="53" xfId="350" applyNumberFormat="1" applyFont="1" applyBorder="1" applyAlignment="1">
      <alignment horizontal="center" vertical="center" wrapText="1"/>
    </xf>
    <xf numFmtId="4" fontId="33" fillId="0" borderId="26" xfId="350" applyFont="1" applyBorder="1" applyAlignment="1">
      <alignment horizontal="left" vertical="center" wrapText="1"/>
    </xf>
    <xf numFmtId="4" fontId="33" fillId="0" borderId="56" xfId="350" applyFont="1" applyBorder="1" applyAlignment="1">
      <alignment horizontal="left" vertical="center" wrapText="1"/>
    </xf>
    <xf numFmtId="3" fontId="33" fillId="0" borderId="56" xfId="350" applyNumberFormat="1" applyFont="1" applyBorder="1" applyAlignment="1">
      <alignment horizontal="center" vertical="center" wrapText="1"/>
    </xf>
    <xf numFmtId="3" fontId="33" fillId="0" borderId="19" xfId="350" applyNumberFormat="1" applyFont="1" applyBorder="1" applyAlignment="1">
      <alignment horizontal="center" vertical="center" wrapText="1"/>
    </xf>
    <xf numFmtId="4" fontId="33" fillId="0" borderId="56" xfId="350" applyNumberFormat="1" applyFont="1" applyBorder="1" applyAlignment="1">
      <alignment horizontal="center" vertical="center" wrapText="1"/>
    </xf>
    <xf numFmtId="4" fontId="33" fillId="0" borderId="55" xfId="350" applyNumberFormat="1" applyFont="1" applyBorder="1" applyAlignment="1">
      <alignment horizontal="center" vertical="center" wrapText="1"/>
    </xf>
    <xf numFmtId="4" fontId="33" fillId="25" borderId="41" xfId="350" applyFont="1" applyFill="1" applyBorder="1" applyAlignment="1">
      <alignment vertical="center" wrapText="1"/>
    </xf>
    <xf numFmtId="4" fontId="33" fillId="31" borderId="44" xfId="350" applyFont="1" applyFill="1" applyBorder="1" applyAlignment="1">
      <alignment horizontal="left" vertical="center" wrapText="1"/>
    </xf>
    <xf numFmtId="3" fontId="33" fillId="0" borderId="44" xfId="350" applyNumberFormat="1" applyFont="1" applyBorder="1" applyAlignment="1">
      <alignment horizontal="center" vertical="center" wrapText="1"/>
    </xf>
    <xf numFmtId="4" fontId="33" fillId="0" borderId="44" xfId="350" applyNumberFormat="1" applyFont="1" applyBorder="1" applyAlignment="1">
      <alignment horizontal="center" vertical="center" wrapText="1"/>
    </xf>
    <xf numFmtId="4" fontId="33" fillId="0" borderId="46" xfId="350" applyNumberFormat="1" applyFont="1" applyBorder="1" applyAlignment="1">
      <alignment horizontal="center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31" borderId="56" xfId="350" applyFont="1" applyFill="1" applyBorder="1" applyAlignment="1">
      <alignment horizontal="left" vertical="center" wrapText="1"/>
    </xf>
    <xf numFmtId="4" fontId="33" fillId="25" borderId="45" xfId="350" applyFont="1" applyFill="1" applyBorder="1" applyAlignment="1">
      <alignment vertical="center" wrapText="1"/>
    </xf>
    <xf numFmtId="4" fontId="33" fillId="25" borderId="44" xfId="350" applyFont="1" applyFill="1" applyBorder="1" applyAlignment="1">
      <alignment horizontal="left" vertical="center" wrapText="1"/>
    </xf>
    <xf numFmtId="4" fontId="33" fillId="25" borderId="21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0" borderId="21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50" xfId="350" applyFont="1" applyFill="1" applyBorder="1" applyAlignment="1">
      <alignment horizontal="left" vertical="center" wrapText="1"/>
    </xf>
    <xf numFmtId="4" fontId="56" fillId="25" borderId="48" xfId="350" applyFont="1" applyFill="1" applyBorder="1" applyAlignment="1">
      <alignment horizontal="left" vertical="center" wrapText="1"/>
    </xf>
    <xf numFmtId="3" fontId="33" fillId="0" borderId="48" xfId="350" applyNumberFormat="1" applyFont="1" applyBorder="1" applyAlignment="1">
      <alignment horizontal="center" vertical="center" wrapText="1"/>
    </xf>
    <xf numFmtId="4" fontId="33" fillId="0" borderId="48" xfId="350" applyNumberFormat="1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4" fontId="33" fillId="0" borderId="51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99" xfId="369" applyFont="1" applyBorder="1"/>
    <xf numFmtId="0" fontId="33" fillId="0" borderId="0" xfId="369" applyFont="1"/>
    <xf numFmtId="0" fontId="70" fillId="28" borderId="0" xfId="328" applyNumberFormat="1" applyFont="1" applyFill="1" applyAlignment="1">
      <alignment vertical="center" wrapText="1"/>
    </xf>
    <xf numFmtId="4" fontId="69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6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102" xfId="327" applyNumberFormat="1" applyFont="1" applyFill="1" applyBorder="1" applyAlignment="1">
      <alignment horizontal="center" vertical="center" wrapText="1"/>
    </xf>
    <xf numFmtId="49" fontId="56" fillId="0" borderId="103" xfId="327" applyNumberFormat="1" applyFont="1" applyFill="1" applyBorder="1" applyAlignment="1">
      <alignment horizontal="center" vertical="center" wrapText="1"/>
    </xf>
    <xf numFmtId="49" fontId="56" fillId="0" borderId="104" xfId="327" applyNumberFormat="1" applyFont="1" applyFill="1" applyBorder="1" applyAlignment="1">
      <alignment horizontal="center" vertical="center" wrapText="1"/>
    </xf>
    <xf numFmtId="0" fontId="55" fillId="32" borderId="105" xfId="327" applyFont="1" applyFill="1" applyBorder="1" applyAlignment="1">
      <alignment vertical="top"/>
    </xf>
    <xf numFmtId="49" fontId="56" fillId="0" borderId="91" xfId="327" applyNumberFormat="1" applyFont="1" applyFill="1" applyBorder="1" applyAlignment="1">
      <alignment horizontal="center" vertical="top" wrapText="1"/>
    </xf>
    <xf numFmtId="49" fontId="56" fillId="0" borderId="80" xfId="327" applyNumberFormat="1" applyFont="1" applyFill="1" applyBorder="1" applyAlignment="1">
      <alignment horizontal="left" vertical="top" wrapText="1"/>
    </xf>
    <xf numFmtId="166" fontId="77" fillId="0" borderId="80" xfId="327" applyNumberFormat="1" applyFont="1" applyFill="1" applyBorder="1" applyAlignment="1">
      <alignment horizontal="center" vertical="top"/>
    </xf>
    <xf numFmtId="0" fontId="56" fillId="0" borderId="80" xfId="327" applyNumberFormat="1" applyFont="1" applyFill="1" applyBorder="1" applyAlignment="1">
      <alignment horizontal="center" vertical="top"/>
    </xf>
    <xf numFmtId="0" fontId="56" fillId="0" borderId="80" xfId="327" applyFont="1" applyFill="1" applyBorder="1" applyAlignment="1">
      <alignment horizontal="center" vertical="top"/>
    </xf>
    <xf numFmtId="164" fontId="77" fillId="0" borderId="80" xfId="327" applyNumberFormat="1" applyFont="1" applyFill="1" applyBorder="1" applyAlignment="1">
      <alignment horizontal="center" vertical="top"/>
    </xf>
    <xf numFmtId="3" fontId="56" fillId="0" borderId="80" xfId="327" applyNumberFormat="1" applyFont="1" applyFill="1" applyBorder="1" applyAlignment="1">
      <alignment horizontal="center" vertical="top"/>
    </xf>
    <xf numFmtId="3" fontId="77" fillId="0" borderId="80" xfId="327" applyNumberFormat="1" applyFont="1" applyFill="1" applyBorder="1" applyAlignment="1">
      <alignment horizontal="center" vertical="top"/>
    </xf>
    <xf numFmtId="3" fontId="77" fillId="0" borderId="81" xfId="327" applyNumberFormat="1" applyFont="1" applyFill="1" applyBorder="1" applyAlignment="1">
      <alignment horizontal="center" vertical="top" wrapText="1"/>
    </xf>
    <xf numFmtId="0" fontId="55" fillId="32" borderId="0" xfId="327" applyFont="1" applyFill="1" applyBorder="1" applyAlignment="1">
      <alignment vertical="top"/>
    </xf>
    <xf numFmtId="49" fontId="57" fillId="0" borderId="92" xfId="327" applyNumberFormat="1" applyFont="1" applyFill="1" applyBorder="1" applyAlignment="1">
      <alignment horizontal="center" vertical="top" wrapText="1"/>
    </xf>
    <xf numFmtId="0" fontId="57" fillId="0" borderId="82" xfId="327" applyNumberFormat="1" applyFont="1" applyFill="1" applyBorder="1" applyAlignment="1">
      <alignment horizontal="right" vertical="top" wrapText="1"/>
    </xf>
    <xf numFmtId="166" fontId="57" fillId="0" borderId="82" xfId="327" applyNumberFormat="1" applyFont="1" applyFill="1" applyBorder="1" applyAlignment="1">
      <alignment horizontal="center" vertical="top"/>
    </xf>
    <xf numFmtId="0" fontId="57" fillId="0" borderId="82" xfId="327" applyNumberFormat="1" applyFont="1" applyFill="1" applyBorder="1" applyAlignment="1">
      <alignment horizontal="center" vertical="top"/>
    </xf>
    <xf numFmtId="3" fontId="57" fillId="0" borderId="82" xfId="327" applyNumberFormat="1" applyFont="1" applyFill="1" applyBorder="1" applyAlignment="1">
      <alignment horizontal="center" vertical="top"/>
    </xf>
    <xf numFmtId="0" fontId="57" fillId="0" borderId="82" xfId="327" applyFont="1" applyFill="1" applyBorder="1" applyAlignment="1">
      <alignment horizontal="center" vertical="top"/>
    </xf>
    <xf numFmtId="164" fontId="57" fillId="0" borderId="82" xfId="327" applyNumberFormat="1" applyFont="1" applyFill="1" applyBorder="1" applyAlignment="1">
      <alignment horizontal="center" vertical="top"/>
    </xf>
    <xf numFmtId="3" fontId="57" fillId="0" borderId="83" xfId="327" applyNumberFormat="1" applyFont="1" applyFill="1" applyBorder="1" applyAlignment="1">
      <alignment horizontal="center" vertical="top" wrapText="1"/>
    </xf>
    <xf numFmtId="0" fontId="55" fillId="0" borderId="105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91" xfId="327" applyNumberFormat="1" applyFont="1" applyFill="1" applyBorder="1" applyAlignment="1">
      <alignment horizontal="center" vertical="top" wrapText="1"/>
    </xf>
    <xf numFmtId="0" fontId="57" fillId="0" borderId="80" xfId="327" applyNumberFormat="1" applyFont="1" applyFill="1" applyBorder="1" applyAlignment="1">
      <alignment horizontal="right" vertical="top" wrapText="1"/>
    </xf>
    <xf numFmtId="166" fontId="57" fillId="0" borderId="80" xfId="327" applyNumberFormat="1" applyFont="1" applyFill="1" applyBorder="1" applyAlignment="1">
      <alignment horizontal="center" vertical="top"/>
    </xf>
    <xf numFmtId="0" fontId="57" fillId="0" borderId="80" xfId="327" applyNumberFormat="1" applyFont="1" applyFill="1" applyBorder="1" applyAlignment="1">
      <alignment horizontal="center" vertical="top"/>
    </xf>
    <xf numFmtId="3" fontId="57" fillId="0" borderId="80" xfId="327" applyNumberFormat="1" applyFont="1" applyFill="1" applyBorder="1" applyAlignment="1">
      <alignment horizontal="center" vertical="top"/>
    </xf>
    <xf numFmtId="0" fontId="57" fillId="0" borderId="80" xfId="327" applyFont="1" applyFill="1" applyBorder="1" applyAlignment="1">
      <alignment horizontal="center" vertical="top"/>
    </xf>
    <xf numFmtId="164" fontId="57" fillId="0" borderId="80" xfId="327" applyNumberFormat="1" applyFont="1" applyFill="1" applyBorder="1" applyAlignment="1">
      <alignment horizontal="center" vertical="top"/>
    </xf>
    <xf numFmtId="3" fontId="57" fillId="0" borderId="81" xfId="327" applyNumberFormat="1" applyFont="1" applyFill="1" applyBorder="1" applyAlignment="1">
      <alignment horizontal="center" vertical="top" wrapText="1"/>
    </xf>
    <xf numFmtId="0" fontId="33" fillId="33" borderId="0" xfId="327" applyFont="1" applyFill="1"/>
    <xf numFmtId="49" fontId="57" fillId="0" borderId="20" xfId="327" applyNumberFormat="1" applyFont="1" applyFill="1" applyBorder="1" applyAlignment="1">
      <alignment horizontal="center" vertical="top" wrapText="1"/>
    </xf>
    <xf numFmtId="0" fontId="57" fillId="0" borderId="19" xfId="327" applyNumberFormat="1" applyFont="1" applyFill="1" applyBorder="1" applyAlignment="1">
      <alignment horizontal="right" vertical="top" wrapText="1"/>
    </xf>
    <xf numFmtId="166" fontId="57" fillId="0" borderId="19" xfId="327" applyNumberFormat="1" applyFont="1" applyFill="1" applyBorder="1" applyAlignment="1">
      <alignment horizontal="center" vertical="top"/>
    </xf>
    <xf numFmtId="0" fontId="57" fillId="0" borderId="19" xfId="327" applyNumberFormat="1" applyFont="1" applyFill="1" applyBorder="1" applyAlignment="1">
      <alignment horizontal="center" vertical="top"/>
    </xf>
    <xf numFmtId="3" fontId="57" fillId="0" borderId="19" xfId="327" applyNumberFormat="1" applyFont="1" applyFill="1" applyBorder="1" applyAlignment="1">
      <alignment horizontal="center" vertical="top"/>
    </xf>
    <xf numFmtId="0" fontId="53" fillId="0" borderId="106" xfId="327" applyFont="1" applyFill="1" applyBorder="1" applyAlignment="1">
      <alignment horizontal="center" vertical="top" wrapText="1"/>
    </xf>
    <xf numFmtId="0" fontId="53" fillId="0" borderId="107" xfId="327" applyFont="1" applyFill="1" applyBorder="1" applyAlignment="1">
      <alignment horizontal="left" vertical="top"/>
    </xf>
    <xf numFmtId="166" fontId="53" fillId="0" borderId="107" xfId="327" applyNumberFormat="1" applyFont="1" applyFill="1" applyBorder="1" applyAlignment="1">
      <alignment horizontal="center" vertical="top" wrapText="1"/>
    </xf>
    <xf numFmtId="0" fontId="53" fillId="0" borderId="107" xfId="327" applyNumberFormat="1" applyFont="1" applyFill="1" applyBorder="1" applyAlignment="1">
      <alignment horizontal="center" vertical="top" wrapText="1"/>
    </xf>
    <xf numFmtId="3" fontId="53" fillId="0" borderId="107" xfId="327" applyNumberFormat="1" applyFont="1" applyFill="1" applyBorder="1" applyAlignment="1">
      <alignment horizontal="center" vertical="top" wrapText="1"/>
    </xf>
    <xf numFmtId="0" fontId="53" fillId="0" borderId="107" xfId="327" applyFont="1" applyFill="1" applyBorder="1" applyAlignment="1">
      <alignment horizontal="center" vertical="top" wrapText="1"/>
    </xf>
    <xf numFmtId="3" fontId="54" fillId="0" borderId="108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" fontId="55" fillId="0" borderId="24" xfId="371" quotePrefix="1" applyNumberFormat="1" applyFont="1" applyFill="1" applyBorder="1" applyAlignment="1" applyProtection="1">
      <alignment horizontal="center" vertical="center"/>
      <protection locked="0"/>
    </xf>
    <xf numFmtId="4" fontId="65" fillId="16" borderId="74" xfId="352" applyNumberFormat="1" applyFont="1" applyFill="1" applyBorder="1" applyAlignment="1">
      <alignment vertical="top" wrapText="1"/>
    </xf>
    <xf numFmtId="4" fontId="65" fillId="16" borderId="79" xfId="352" applyNumberFormat="1" applyFont="1" applyFill="1" applyBorder="1" applyAlignment="1">
      <alignment vertical="top" wrapText="1"/>
    </xf>
    <xf numFmtId="4" fontId="65" fillId="16" borderId="75" xfId="352" applyNumberFormat="1" applyFont="1" applyFill="1" applyBorder="1" applyAlignment="1">
      <alignment vertical="top" wrapText="1"/>
    </xf>
    <xf numFmtId="187" fontId="55" fillId="0" borderId="54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55" xfId="418" applyNumberFormat="1" applyFont="1" applyFill="1" applyBorder="1" applyAlignment="1" applyProtection="1">
      <alignment horizontal="center" vertical="center" wrapText="1"/>
      <protection locked="0"/>
    </xf>
    <xf numFmtId="1" fontId="55" fillId="0" borderId="42" xfId="371" quotePrefix="1" applyNumberFormat="1" applyFont="1" applyFill="1" applyBorder="1" applyAlignment="1" applyProtection="1">
      <alignment horizontal="center" vertical="center"/>
      <protection locked="0"/>
    </xf>
    <xf numFmtId="0" fontId="55" fillId="0" borderId="24" xfId="352" applyFont="1" applyFill="1" applyBorder="1" applyAlignment="1">
      <alignment horizontal="center" vertical="top"/>
    </xf>
    <xf numFmtId="0" fontId="55" fillId="0" borderId="25" xfId="352" applyFont="1" applyFill="1" applyBorder="1" applyAlignment="1">
      <alignment vertical="top"/>
    </xf>
    <xf numFmtId="4" fontId="58" fillId="28" borderId="52" xfId="352" applyNumberFormat="1" applyFont="1" applyFill="1" applyBorder="1" applyAlignment="1">
      <alignment horizontal="right" vertical="top" wrapText="1"/>
    </xf>
    <xf numFmtId="4" fontId="58" fillId="28" borderId="53" xfId="352" applyNumberFormat="1" applyFont="1" applyFill="1" applyBorder="1" applyAlignment="1">
      <alignment horizontal="right" vertical="top" wrapText="1"/>
    </xf>
    <xf numFmtId="4" fontId="65" fillId="16" borderId="35" xfId="352" applyNumberFormat="1" applyFont="1" applyFill="1" applyBorder="1" applyAlignment="1">
      <alignment horizontal="center" vertical="top" wrapText="1"/>
    </xf>
    <xf numFmtId="4" fontId="65" fillId="16" borderId="55" xfId="352" applyNumberFormat="1" applyFont="1" applyFill="1" applyBorder="1" applyAlignment="1">
      <alignment horizontal="center" vertical="top" wrapText="1"/>
    </xf>
    <xf numFmtId="4" fontId="65" fillId="16" borderId="51" xfId="352" applyNumberFormat="1" applyFont="1" applyFill="1" applyBorder="1" applyAlignment="1">
      <alignment horizontal="center" vertical="top" wrapText="1"/>
    </xf>
    <xf numFmtId="187" fontId="55" fillId="0" borderId="41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2" xfId="418" applyNumberFormat="1" applyFont="1" applyFill="1" applyBorder="1" applyAlignment="1" applyProtection="1">
      <alignment horizontal="center" vertical="center" wrapText="1"/>
      <protection locked="0"/>
    </xf>
    <xf numFmtId="4" fontId="58" fillId="16" borderId="74" xfId="352" applyNumberFormat="1" applyFont="1" applyFill="1" applyBorder="1" applyAlignment="1">
      <alignment vertical="top" wrapText="1"/>
    </xf>
    <xf numFmtId="0" fontId="58" fillId="0" borderId="0" xfId="352" applyFont="1" applyFill="1" applyAlignment="1">
      <alignment horizontal="right" vertical="top"/>
    </xf>
    <xf numFmtId="0" fontId="55" fillId="0" borderId="0" xfId="352" applyFont="1"/>
    <xf numFmtId="0" fontId="58" fillId="0" borderId="0" xfId="352" applyFont="1" applyFill="1" applyAlignment="1">
      <alignment horizontal="center" vertical="top"/>
    </xf>
    <xf numFmtId="3" fontId="58" fillId="0" borderId="0" xfId="352" applyNumberFormat="1" applyFont="1" applyFill="1" applyAlignment="1">
      <alignment horizontal="center" vertical="top"/>
    </xf>
    <xf numFmtId="0" fontId="55" fillId="0" borderId="24" xfId="352" applyFont="1" applyFill="1" applyBorder="1" applyAlignment="1">
      <alignment horizontal="center" vertical="center"/>
    </xf>
    <xf numFmtId="1" fontId="55" fillId="0" borderId="39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57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58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30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32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36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43" xfId="371" quotePrefix="1" applyNumberFormat="1" applyFont="1" applyFill="1" applyBorder="1" applyAlignment="1" applyProtection="1">
      <alignment horizontal="center" vertical="center"/>
      <protection locked="0"/>
    </xf>
    <xf numFmtId="0" fontId="55" fillId="0" borderId="24" xfId="352" applyFont="1" applyBorder="1"/>
    <xf numFmtId="0" fontId="58" fillId="0" borderId="58" xfId="352" applyNumberFormat="1" applyFont="1" applyFill="1" applyBorder="1" applyAlignment="1">
      <alignment horizontal="center" vertical="center" wrapText="1"/>
    </xf>
    <xf numFmtId="0" fontId="55" fillId="0" borderId="57" xfId="352" applyFont="1" applyFill="1" applyBorder="1" applyAlignment="1">
      <alignment horizontal="center" vertical="top"/>
    </xf>
    <xf numFmtId="2" fontId="58" fillId="0" borderId="58" xfId="352" applyNumberFormat="1" applyFont="1" applyFill="1" applyBorder="1" applyAlignment="1">
      <alignment horizontal="center" vertical="top" wrapText="1"/>
    </xf>
    <xf numFmtId="0" fontId="55" fillId="0" borderId="25" xfId="352" applyFont="1" applyFill="1" applyBorder="1" applyAlignment="1">
      <alignment horizontal="center" vertical="top"/>
    </xf>
    <xf numFmtId="3" fontId="58" fillId="0" borderId="69" xfId="352" applyNumberFormat="1" applyFont="1" applyFill="1" applyBorder="1" applyAlignment="1">
      <alignment horizontal="center" vertical="center" wrapText="1"/>
    </xf>
    <xf numFmtId="4" fontId="58" fillId="28" borderId="99" xfId="352" applyNumberFormat="1" applyFont="1" applyFill="1" applyBorder="1" applyAlignment="1">
      <alignment horizontal="right" vertical="top" wrapText="1"/>
    </xf>
    <xf numFmtId="3" fontId="58" fillId="28" borderId="78" xfId="352" applyNumberFormat="1" applyFont="1" applyFill="1" applyBorder="1" applyAlignment="1">
      <alignment horizontal="right" vertical="top" wrapText="1"/>
    </xf>
    <xf numFmtId="3" fontId="58" fillId="28" borderId="26" xfId="352" applyNumberFormat="1" applyFont="1" applyFill="1" applyBorder="1" applyAlignment="1">
      <alignment horizontal="right" vertical="top" wrapText="1"/>
    </xf>
    <xf numFmtId="3" fontId="58" fillId="28" borderId="60" xfId="352" applyNumberFormat="1" applyFont="1" applyFill="1" applyBorder="1" applyAlignment="1">
      <alignment horizontal="right" vertical="top" wrapText="1"/>
    </xf>
    <xf numFmtId="3" fontId="58" fillId="28" borderId="69" xfId="352" applyNumberFormat="1" applyFont="1" applyFill="1" applyBorder="1" applyAlignment="1">
      <alignment horizontal="center" vertical="top" wrapText="1"/>
    </xf>
    <xf numFmtId="3" fontId="58" fillId="0" borderId="72" xfId="352" applyNumberFormat="1" applyFont="1" applyFill="1" applyBorder="1" applyAlignment="1">
      <alignment horizontal="center" vertical="center" wrapText="1"/>
    </xf>
    <xf numFmtId="3" fontId="58" fillId="0" borderId="67" xfId="352" applyNumberFormat="1" applyFont="1" applyFill="1" applyBorder="1" applyAlignment="1">
      <alignment horizontal="center" vertical="center" wrapText="1"/>
    </xf>
    <xf numFmtId="3" fontId="58" fillId="30" borderId="8" xfId="352" applyNumberFormat="1" applyFont="1" applyFill="1" applyBorder="1" applyAlignment="1">
      <alignment horizontal="center" vertical="center" wrapText="1"/>
    </xf>
    <xf numFmtId="3" fontId="58" fillId="30" borderId="40" xfId="352" applyNumberFormat="1" applyFont="1" applyFill="1" applyBorder="1" applyAlignment="1">
      <alignment horizontal="center" vertical="center" wrapText="1"/>
    </xf>
    <xf numFmtId="3" fontId="58" fillId="30" borderId="32" xfId="352" applyNumberFormat="1" applyFont="1" applyFill="1" applyBorder="1" applyAlignment="1">
      <alignment horizontal="center" vertical="center" wrapText="1"/>
    </xf>
    <xf numFmtId="3" fontId="58" fillId="30" borderId="36" xfId="352" applyNumberFormat="1" applyFont="1" applyFill="1" applyBorder="1" applyAlignment="1">
      <alignment horizontal="center" vertical="center" wrapText="1"/>
    </xf>
    <xf numFmtId="0" fontId="55" fillId="0" borderId="18" xfId="352" applyFont="1" applyBorder="1"/>
    <xf numFmtId="4" fontId="58" fillId="0" borderId="18" xfId="352" applyNumberFormat="1" applyFont="1" applyFill="1" applyBorder="1" applyAlignment="1">
      <alignment vertical="top" wrapText="1"/>
    </xf>
    <xf numFmtId="4" fontId="58" fillId="0" borderId="70" xfId="352" applyNumberFormat="1" applyFont="1" applyFill="1" applyBorder="1" applyAlignment="1">
      <alignment vertical="top" wrapText="1"/>
    </xf>
    <xf numFmtId="4" fontId="58" fillId="0" borderId="0" xfId="352" applyNumberFormat="1" applyFont="1" applyFill="1" applyBorder="1" applyAlignment="1">
      <alignment vertical="top" wrapText="1"/>
    </xf>
    <xf numFmtId="4" fontId="58" fillId="0" borderId="57" xfId="352" applyNumberFormat="1" applyFont="1" applyFill="1" applyBorder="1" applyAlignment="1">
      <alignment horizontal="center" vertical="center" wrapText="1"/>
    </xf>
    <xf numFmtId="4" fontId="58" fillId="0" borderId="23" xfId="352" applyNumberFormat="1" applyFont="1" applyFill="1" applyBorder="1" applyAlignment="1">
      <alignment horizontal="center" vertical="center" wrapText="1"/>
    </xf>
    <xf numFmtId="4" fontId="58" fillId="0" borderId="19" xfId="352" applyNumberFormat="1" applyFont="1" applyFill="1" applyBorder="1" applyAlignment="1">
      <alignment horizontal="center" vertical="center" wrapText="1"/>
    </xf>
    <xf numFmtId="4" fontId="58" fillId="0" borderId="34" xfId="352" applyNumberFormat="1" applyFont="1" applyFill="1" applyBorder="1" applyAlignment="1">
      <alignment horizontal="center" vertical="center" wrapText="1"/>
    </xf>
    <xf numFmtId="4" fontId="65" fillId="28" borderId="18" xfId="352" applyNumberFormat="1" applyFont="1" applyFill="1" applyBorder="1" applyAlignment="1">
      <alignment vertical="top" wrapText="1"/>
    </xf>
    <xf numFmtId="4" fontId="65" fillId="28" borderId="20" xfId="352" applyNumberFormat="1" applyFont="1" applyFill="1" applyBorder="1" applyAlignment="1">
      <alignment vertical="top" wrapText="1"/>
    </xf>
    <xf numFmtId="4" fontId="65" fillId="28" borderId="34" xfId="352" applyNumberFormat="1" applyFont="1" applyFill="1" applyBorder="1" applyAlignment="1">
      <alignment horizontal="center" vertical="top" wrapText="1"/>
    </xf>
    <xf numFmtId="4" fontId="58" fillId="28" borderId="23" xfId="352" applyNumberFormat="1" applyFont="1" applyFill="1" applyBorder="1" applyAlignment="1">
      <alignment horizontal="center" vertical="top" wrapText="1"/>
    </xf>
    <xf numFmtId="4" fontId="65" fillId="28" borderId="19" xfId="352" applyNumberFormat="1" applyFont="1" applyFill="1" applyBorder="1" applyAlignment="1">
      <alignment horizontal="center" vertical="top" wrapText="1"/>
    </xf>
    <xf numFmtId="4" fontId="58" fillId="28" borderId="19" xfId="352" applyNumberFormat="1" applyFont="1" applyFill="1" applyBorder="1" applyAlignment="1">
      <alignment horizontal="center" vertical="top" wrapText="1"/>
    </xf>
    <xf numFmtId="4" fontId="58" fillId="28" borderId="22" xfId="352" applyNumberFormat="1" applyFont="1" applyFill="1" applyBorder="1" applyAlignment="1">
      <alignment horizontal="center" vertical="top" wrapText="1"/>
    </xf>
    <xf numFmtId="3" fontId="55" fillId="28" borderId="70" xfId="352" applyNumberFormat="1" applyFont="1" applyFill="1" applyBorder="1" applyAlignment="1">
      <alignment horizontal="center" vertical="center" wrapText="1"/>
    </xf>
    <xf numFmtId="0" fontId="55" fillId="30" borderId="39" xfId="352" applyFont="1" applyFill="1" applyBorder="1"/>
    <xf numFmtId="4" fontId="58" fillId="30" borderId="39" xfId="352" applyNumberFormat="1" applyFont="1" applyFill="1" applyBorder="1" applyAlignment="1">
      <alignment vertical="top" wrapText="1"/>
    </xf>
    <xf numFmtId="4" fontId="58" fillId="30" borderId="8" xfId="352" applyNumberFormat="1" applyFont="1" applyFill="1" applyBorder="1" applyAlignment="1">
      <alignment vertical="top" wrapText="1"/>
    </xf>
    <xf numFmtId="4" fontId="58" fillId="30" borderId="2" xfId="352" applyNumberFormat="1" applyFont="1" applyFill="1" applyBorder="1" applyAlignment="1">
      <alignment vertical="top" wrapText="1"/>
    </xf>
    <xf numFmtId="4" fontId="58" fillId="30" borderId="40" xfId="352" applyNumberFormat="1" applyFont="1" applyFill="1" applyBorder="1" applyAlignment="1">
      <alignment horizontal="center" vertical="center" wrapText="1"/>
    </xf>
    <xf numFmtId="4" fontId="58" fillId="30" borderId="32" xfId="352" applyNumberFormat="1" applyFont="1" applyFill="1" applyBorder="1" applyAlignment="1">
      <alignment horizontal="center" vertical="center" wrapText="1"/>
    </xf>
    <xf numFmtId="4" fontId="58" fillId="30" borderId="36" xfId="352" applyNumberFormat="1" applyFont="1" applyFill="1" applyBorder="1" applyAlignment="1">
      <alignment horizontal="center" vertical="center" wrapText="1"/>
    </xf>
    <xf numFmtId="4" fontId="65" fillId="30" borderId="39" xfId="352" applyNumberFormat="1" applyFont="1" applyFill="1" applyBorder="1" applyAlignment="1">
      <alignment vertical="top" wrapText="1"/>
    </xf>
    <xf numFmtId="4" fontId="65" fillId="30" borderId="30" xfId="352" applyNumberFormat="1" applyFont="1" applyFill="1" applyBorder="1" applyAlignment="1">
      <alignment vertical="top" wrapText="1"/>
    </xf>
    <xf numFmtId="4" fontId="65" fillId="30" borderId="36" xfId="352" applyNumberFormat="1" applyFont="1" applyFill="1" applyBorder="1" applyAlignment="1">
      <alignment horizontal="center" vertical="top" wrapText="1"/>
    </xf>
    <xf numFmtId="4" fontId="58" fillId="30" borderId="40" xfId="352" applyNumberFormat="1" applyFont="1" applyFill="1" applyBorder="1" applyAlignment="1">
      <alignment horizontal="center" vertical="top" wrapText="1"/>
    </xf>
    <xf numFmtId="4" fontId="65" fillId="30" borderId="32" xfId="352" applyNumberFormat="1" applyFont="1" applyFill="1" applyBorder="1" applyAlignment="1">
      <alignment horizontal="center" vertical="top" wrapText="1"/>
    </xf>
    <xf numFmtId="4" fontId="58" fillId="30" borderId="32" xfId="352" applyNumberFormat="1" applyFont="1" applyFill="1" applyBorder="1" applyAlignment="1">
      <alignment horizontal="center" vertical="top" wrapText="1"/>
    </xf>
    <xf numFmtId="4" fontId="58" fillId="30" borderId="31" xfId="352" applyNumberFormat="1" applyFont="1" applyFill="1" applyBorder="1" applyAlignment="1">
      <alignment horizontal="center" vertical="top" wrapText="1"/>
    </xf>
    <xf numFmtId="0" fontId="55" fillId="0" borderId="62" xfId="352" applyFont="1" applyBorder="1"/>
    <xf numFmtId="4" fontId="58" fillId="0" borderId="62" xfId="352" applyNumberFormat="1" applyFont="1" applyFill="1" applyBorder="1" applyAlignment="1">
      <alignment vertical="top" wrapText="1"/>
    </xf>
    <xf numFmtId="4" fontId="58" fillId="0" borderId="69" xfId="352" applyNumberFormat="1" applyFont="1" applyFill="1" applyBorder="1" applyAlignment="1">
      <alignment vertical="top" wrapText="1"/>
    </xf>
    <xf numFmtId="4" fontId="58" fillId="0" borderId="99" xfId="352" applyNumberFormat="1" applyFont="1" applyFill="1" applyBorder="1" applyAlignment="1">
      <alignment vertical="top" wrapText="1"/>
    </xf>
    <xf numFmtId="4" fontId="58" fillId="0" borderId="78" xfId="352" applyNumberFormat="1" applyFont="1" applyFill="1" applyBorder="1" applyAlignment="1">
      <alignment horizontal="center" vertical="center" wrapText="1"/>
    </xf>
    <xf numFmtId="4" fontId="58" fillId="0" borderId="26" xfId="352" applyNumberFormat="1" applyFont="1" applyFill="1" applyBorder="1" applyAlignment="1">
      <alignment horizontal="center" vertical="center" wrapText="1"/>
    </xf>
    <xf numFmtId="4" fontId="58" fillId="0" borderId="53" xfId="352" applyNumberFormat="1" applyFont="1" applyFill="1" applyBorder="1" applyAlignment="1">
      <alignment horizontal="center" vertical="center" wrapText="1"/>
    </xf>
    <xf numFmtId="4" fontId="65" fillId="28" borderId="62" xfId="352" applyNumberFormat="1" applyFont="1" applyFill="1" applyBorder="1" applyAlignment="1">
      <alignment vertical="top" wrapText="1"/>
    </xf>
    <xf numFmtId="4" fontId="65" fillId="28" borderId="52" xfId="352" applyNumberFormat="1" applyFont="1" applyFill="1" applyBorder="1" applyAlignment="1">
      <alignment vertical="top" wrapText="1"/>
    </xf>
    <xf numFmtId="4" fontId="65" fillId="28" borderId="53" xfId="352" applyNumberFormat="1" applyFont="1" applyFill="1" applyBorder="1" applyAlignment="1">
      <alignment horizontal="center" vertical="top" wrapText="1"/>
    </xf>
    <xf numFmtId="4" fontId="58" fillId="28" borderId="78" xfId="352" applyNumberFormat="1" applyFont="1" applyFill="1" applyBorder="1" applyAlignment="1">
      <alignment horizontal="center" vertical="top" wrapText="1"/>
    </xf>
    <xf numFmtId="4" fontId="65" fillId="28" borderId="26" xfId="352" applyNumberFormat="1" applyFont="1" applyFill="1" applyBorder="1" applyAlignment="1">
      <alignment horizontal="center" vertical="top" wrapText="1"/>
    </xf>
    <xf numFmtId="4" fontId="58" fillId="28" borderId="26" xfId="352" applyNumberFormat="1" applyFont="1" applyFill="1" applyBorder="1" applyAlignment="1">
      <alignment horizontal="center" vertical="top" wrapText="1"/>
    </xf>
    <xf numFmtId="4" fontId="58" fillId="28" borderId="60" xfId="352" applyNumberFormat="1" applyFont="1" applyFill="1" applyBorder="1" applyAlignment="1">
      <alignment horizontal="center" vertical="top" wrapText="1"/>
    </xf>
    <xf numFmtId="3" fontId="58" fillId="28" borderId="69" xfId="352" applyNumberFormat="1" applyFont="1" applyFill="1" applyBorder="1" applyAlignment="1">
      <alignment horizontal="center" vertical="center" wrapText="1"/>
    </xf>
    <xf numFmtId="0" fontId="55" fillId="0" borderId="74" xfId="352" applyFont="1" applyBorder="1"/>
    <xf numFmtId="1" fontId="58" fillId="0" borderId="74" xfId="352" applyNumberFormat="1" applyFont="1" applyFill="1" applyBorder="1" applyAlignment="1">
      <alignment horizontal="left" vertical="center" wrapText="1"/>
    </xf>
    <xf numFmtId="0" fontId="58" fillId="0" borderId="72" xfId="352" applyFont="1" applyFill="1" applyBorder="1" applyAlignment="1">
      <alignment vertical="top" wrapText="1"/>
    </xf>
    <xf numFmtId="4" fontId="58" fillId="0" borderId="3" xfId="352" applyNumberFormat="1" applyFont="1" applyFill="1" applyBorder="1" applyAlignment="1">
      <alignment vertical="top" wrapText="1"/>
    </xf>
    <xf numFmtId="4" fontId="58" fillId="0" borderId="38" xfId="352" applyNumberFormat="1" applyFont="1" applyFill="1" applyBorder="1" applyAlignment="1">
      <alignment horizontal="center" vertical="center" wrapText="1"/>
    </xf>
    <xf numFmtId="4" fontId="58" fillId="0" borderId="4" xfId="352" applyNumberFormat="1" applyFont="1" applyFill="1" applyBorder="1" applyAlignment="1">
      <alignment horizontal="center" vertical="center" wrapText="1"/>
    </xf>
    <xf numFmtId="4" fontId="58" fillId="0" borderId="35" xfId="352" applyNumberFormat="1" applyFont="1" applyFill="1" applyBorder="1" applyAlignment="1">
      <alignment horizontal="center" vertical="center" wrapText="1"/>
    </xf>
    <xf numFmtId="4" fontId="65" fillId="28" borderId="74" xfId="352" applyNumberFormat="1" applyFont="1" applyFill="1" applyBorder="1" applyAlignment="1">
      <alignment vertical="top" wrapText="1"/>
    </xf>
    <xf numFmtId="0" fontId="65" fillId="28" borderId="21" xfId="352" applyFont="1" applyFill="1" applyBorder="1" applyAlignment="1">
      <alignment vertical="top" wrapText="1"/>
    </xf>
    <xf numFmtId="4" fontId="65" fillId="28" borderId="35" xfId="352" applyNumberFormat="1" applyFont="1" applyFill="1" applyBorder="1" applyAlignment="1">
      <alignment horizontal="center" vertical="top" wrapText="1"/>
    </xf>
    <xf numFmtId="4" fontId="58" fillId="28" borderId="38" xfId="352" applyNumberFormat="1" applyFont="1" applyFill="1" applyBorder="1" applyAlignment="1">
      <alignment horizontal="center" vertical="top" wrapText="1"/>
    </xf>
    <xf numFmtId="4" fontId="65" fillId="28" borderId="4" xfId="352" applyNumberFormat="1" applyFont="1" applyFill="1" applyBorder="1" applyAlignment="1">
      <alignment horizontal="center" vertical="top" wrapText="1"/>
    </xf>
    <xf numFmtId="4" fontId="58" fillId="28" borderId="4" xfId="352" applyNumberFormat="1" applyFont="1" applyFill="1" applyBorder="1" applyAlignment="1">
      <alignment horizontal="center" vertical="top" wrapText="1"/>
    </xf>
    <xf numFmtId="4" fontId="58" fillId="28" borderId="15" xfId="352" applyNumberFormat="1" applyFont="1" applyFill="1" applyBorder="1" applyAlignment="1">
      <alignment horizontal="center" vertical="top" wrapText="1"/>
    </xf>
    <xf numFmtId="4" fontId="55" fillId="0" borderId="74" xfId="352" applyNumberFormat="1" applyFont="1" applyFill="1" applyBorder="1" applyAlignment="1">
      <alignment horizontal="left" vertical="center" wrapText="1"/>
    </xf>
    <xf numFmtId="2" fontId="55" fillId="0" borderId="72" xfId="352" applyNumberFormat="1" applyFont="1" applyFill="1" applyBorder="1" applyAlignment="1">
      <alignment horizontal="center" vertical="top" wrapText="1"/>
    </xf>
    <xf numFmtId="2" fontId="66" fillId="28" borderId="21" xfId="352" applyNumberFormat="1" applyFont="1" applyFill="1" applyBorder="1" applyAlignment="1">
      <alignment horizontal="center" vertical="top" wrapText="1"/>
    </xf>
    <xf numFmtId="49" fontId="55" fillId="0" borderId="74" xfId="368" applyNumberFormat="1" applyFont="1" applyFill="1" applyBorder="1" applyAlignment="1">
      <alignment horizontal="left" vertical="center" wrapText="1"/>
    </xf>
    <xf numFmtId="49" fontId="55" fillId="0" borderId="74" xfId="419" applyNumberFormat="1" applyFont="1" applyBorder="1" applyAlignment="1">
      <alignment horizontal="left" vertical="center" wrapText="1"/>
    </xf>
    <xf numFmtId="0" fontId="55" fillId="0" borderId="72" xfId="419" applyNumberFormat="1" applyFont="1" applyBorder="1" applyAlignment="1">
      <alignment horizontal="left" vertical="center" wrapText="1"/>
    </xf>
    <xf numFmtId="4" fontId="58" fillId="0" borderId="74" xfId="352" applyNumberFormat="1" applyFont="1" applyFill="1" applyBorder="1" applyAlignment="1">
      <alignment vertical="top" wrapText="1"/>
    </xf>
    <xf numFmtId="4" fontId="58" fillId="0" borderId="72" xfId="352" applyNumberFormat="1" applyFont="1" applyFill="1" applyBorder="1" applyAlignment="1">
      <alignment vertical="top" wrapText="1"/>
    </xf>
    <xf numFmtId="4" fontId="65" fillId="28" borderId="21" xfId="352" applyNumberFormat="1" applyFont="1" applyFill="1" applyBorder="1" applyAlignment="1">
      <alignment vertical="top" wrapText="1"/>
    </xf>
    <xf numFmtId="0" fontId="55" fillId="0" borderId="75" xfId="352" applyFont="1" applyBorder="1"/>
    <xf numFmtId="0" fontId="55" fillId="0" borderId="75" xfId="371" applyFont="1" applyFill="1" applyBorder="1" applyAlignment="1" applyProtection="1">
      <alignment vertical="top" wrapText="1"/>
      <protection locked="0"/>
    </xf>
    <xf numFmtId="2" fontId="55" fillId="0" borderId="67" xfId="352" applyNumberFormat="1" applyFont="1" applyFill="1" applyBorder="1" applyAlignment="1">
      <alignment horizontal="center" vertical="top" wrapText="1"/>
    </xf>
    <xf numFmtId="4" fontId="58" fillId="0" borderId="109" xfId="352" applyNumberFormat="1" applyFont="1" applyFill="1" applyBorder="1" applyAlignment="1">
      <alignment vertical="top" wrapText="1"/>
    </xf>
    <xf numFmtId="4" fontId="58" fillId="0" borderId="47" xfId="352" applyNumberFormat="1" applyFont="1" applyFill="1" applyBorder="1" applyAlignment="1">
      <alignment horizontal="center" vertical="center" wrapText="1"/>
    </xf>
    <xf numFmtId="4" fontId="58" fillId="0" borderId="48" xfId="352" applyNumberFormat="1" applyFont="1" applyFill="1" applyBorder="1" applyAlignment="1">
      <alignment horizontal="center" vertical="center" wrapText="1"/>
    </xf>
    <xf numFmtId="4" fontId="58" fillId="0" borderId="51" xfId="352" applyNumberFormat="1" applyFont="1" applyFill="1" applyBorder="1" applyAlignment="1">
      <alignment horizontal="center" vertical="center" wrapText="1"/>
    </xf>
    <xf numFmtId="4" fontId="65" fillId="28" borderId="75" xfId="352" applyNumberFormat="1" applyFont="1" applyFill="1" applyBorder="1" applyAlignment="1">
      <alignment vertical="top" wrapText="1"/>
    </xf>
    <xf numFmtId="2" fontId="66" fillId="28" borderId="50" xfId="352" applyNumberFormat="1" applyFont="1" applyFill="1" applyBorder="1" applyAlignment="1">
      <alignment horizontal="center" vertical="top" wrapText="1"/>
    </xf>
    <xf numFmtId="4" fontId="65" fillId="28" borderId="51" xfId="352" applyNumberFormat="1" applyFont="1" applyFill="1" applyBorder="1" applyAlignment="1">
      <alignment horizontal="center" vertical="top" wrapText="1"/>
    </xf>
    <xf numFmtId="4" fontId="58" fillId="28" borderId="47" xfId="352" applyNumberFormat="1" applyFont="1" applyFill="1" applyBorder="1" applyAlignment="1">
      <alignment horizontal="center" vertical="top" wrapText="1"/>
    </xf>
    <xf numFmtId="4" fontId="65" fillId="28" borderId="48" xfId="352" applyNumberFormat="1" applyFont="1" applyFill="1" applyBorder="1" applyAlignment="1">
      <alignment horizontal="center" vertical="top" wrapText="1"/>
    </xf>
    <xf numFmtId="4" fontId="58" fillId="28" borderId="48" xfId="352" applyNumberFormat="1" applyFont="1" applyFill="1" applyBorder="1" applyAlignment="1">
      <alignment horizontal="center" vertical="top" wrapText="1"/>
    </xf>
    <xf numFmtId="4" fontId="58" fillId="28" borderId="49" xfId="352" applyNumberFormat="1" applyFont="1" applyFill="1" applyBorder="1" applyAlignment="1">
      <alignment horizontal="center" vertical="top" wrapText="1"/>
    </xf>
    <xf numFmtId="3" fontId="55" fillId="28" borderId="67" xfId="352" applyNumberFormat="1" applyFont="1" applyFill="1" applyBorder="1" applyAlignment="1">
      <alignment horizontal="center" vertical="center" wrapText="1"/>
    </xf>
    <xf numFmtId="4" fontId="58" fillId="16" borderId="110" xfId="352" applyNumberFormat="1" applyFont="1" applyFill="1" applyBorder="1" applyAlignment="1">
      <alignment vertical="top" wrapText="1"/>
    </xf>
    <xf numFmtId="4" fontId="58" fillId="16" borderId="94" xfId="352" applyNumberFormat="1" applyFont="1" applyFill="1" applyBorder="1" applyAlignment="1">
      <alignment vertical="top" wrapText="1"/>
    </xf>
    <xf numFmtId="4" fontId="58" fillId="16" borderId="105" xfId="352" applyNumberFormat="1" applyFont="1" applyFill="1" applyBorder="1" applyAlignment="1">
      <alignment vertical="top" wrapText="1"/>
    </xf>
    <xf numFmtId="3" fontId="58" fillId="16" borderId="94" xfId="352" applyNumberFormat="1" applyFont="1" applyFill="1" applyBorder="1" applyAlignment="1">
      <alignment horizontal="center" vertical="center" wrapText="1"/>
    </xf>
    <xf numFmtId="4" fontId="58" fillId="16" borderId="96" xfId="352" applyNumberFormat="1" applyFont="1" applyFill="1" applyBorder="1" applyAlignment="1">
      <alignment horizontal="center" vertical="center" wrapText="1"/>
    </xf>
    <xf numFmtId="4" fontId="58" fillId="16" borderId="80" xfId="352" applyNumberFormat="1" applyFont="1" applyFill="1" applyBorder="1" applyAlignment="1">
      <alignment horizontal="center" vertical="center" wrapText="1"/>
    </xf>
    <xf numFmtId="4" fontId="58" fillId="16" borderId="81" xfId="352" applyNumberFormat="1" applyFont="1" applyFill="1" applyBorder="1" applyAlignment="1">
      <alignment horizontal="center" vertical="center" wrapText="1"/>
    </xf>
    <xf numFmtId="4" fontId="65" fillId="16" borderId="110" xfId="352" applyNumberFormat="1" applyFont="1" applyFill="1" applyBorder="1" applyAlignment="1">
      <alignment vertical="top" wrapText="1"/>
    </xf>
    <xf numFmtId="4" fontId="65" fillId="16" borderId="91" xfId="352" applyNumberFormat="1" applyFont="1" applyFill="1" applyBorder="1" applyAlignment="1">
      <alignment vertical="top" wrapText="1"/>
    </xf>
    <xf numFmtId="4" fontId="65" fillId="16" borderId="81" xfId="352" applyNumberFormat="1" applyFont="1" applyFill="1" applyBorder="1" applyAlignment="1">
      <alignment horizontal="center" vertical="top" wrapText="1"/>
    </xf>
    <xf numFmtId="4" fontId="58" fillId="16" borderId="96" xfId="352" applyNumberFormat="1" applyFont="1" applyFill="1" applyBorder="1" applyAlignment="1">
      <alignment horizontal="center" vertical="top" wrapText="1"/>
    </xf>
    <xf numFmtId="4" fontId="65" fillId="16" borderId="80" xfId="352" applyNumberFormat="1" applyFont="1" applyFill="1" applyBorder="1" applyAlignment="1">
      <alignment horizontal="center" vertical="top" wrapText="1"/>
    </xf>
    <xf numFmtId="4" fontId="58" fillId="16" borderId="80" xfId="352" applyNumberFormat="1" applyFont="1" applyFill="1" applyBorder="1" applyAlignment="1">
      <alignment horizontal="center" vertical="top" wrapText="1"/>
    </xf>
    <xf numFmtId="4" fontId="58" fillId="16" borderId="87" xfId="352" applyNumberFormat="1" applyFont="1" applyFill="1" applyBorder="1" applyAlignment="1">
      <alignment horizontal="center" vertical="top" wrapText="1"/>
    </xf>
    <xf numFmtId="3" fontId="58" fillId="16" borderId="94" xfId="352" applyNumberFormat="1" applyFont="1" applyFill="1" applyBorder="1" applyAlignment="1">
      <alignment horizontal="center" vertical="top" wrapText="1"/>
    </xf>
    <xf numFmtId="0" fontId="58" fillId="16" borderId="111" xfId="372" applyFont="1" applyFill="1" applyBorder="1" applyAlignment="1">
      <alignment horizontal="left" vertical="top"/>
    </xf>
    <xf numFmtId="9" fontId="55" fillId="16" borderId="95" xfId="352" applyNumberFormat="1" applyFont="1" applyFill="1" applyBorder="1" applyAlignment="1">
      <alignment horizontal="center" vertical="top" wrapText="1"/>
    </xf>
    <xf numFmtId="9" fontId="58" fillId="16" borderId="113" xfId="420" applyFont="1" applyFill="1" applyBorder="1" applyAlignment="1">
      <alignment horizontal="center" vertical="top" wrapText="1"/>
    </xf>
    <xf numFmtId="3" fontId="58" fillId="16" borderId="95" xfId="420" applyNumberFormat="1" applyFont="1" applyFill="1" applyBorder="1" applyAlignment="1">
      <alignment horizontal="center" vertical="center" wrapText="1"/>
    </xf>
    <xf numFmtId="9" fontId="58" fillId="16" borderId="97" xfId="420" applyFont="1" applyFill="1" applyBorder="1" applyAlignment="1">
      <alignment horizontal="center" vertical="center" wrapText="1"/>
    </xf>
    <xf numFmtId="9" fontId="58" fillId="16" borderId="82" xfId="420" applyFont="1" applyFill="1" applyBorder="1" applyAlignment="1">
      <alignment horizontal="center" vertical="center" wrapText="1"/>
    </xf>
    <xf numFmtId="9" fontId="58" fillId="16" borderId="83" xfId="420" applyFont="1" applyFill="1" applyBorder="1" applyAlignment="1">
      <alignment horizontal="center" vertical="center" wrapText="1"/>
    </xf>
    <xf numFmtId="9" fontId="65" fillId="16" borderId="111" xfId="420" applyFont="1" applyFill="1" applyBorder="1" applyAlignment="1">
      <alignment horizontal="center" vertical="top" wrapText="1"/>
    </xf>
    <xf numFmtId="4" fontId="65" fillId="16" borderId="92" xfId="352" applyNumberFormat="1" applyFont="1" applyFill="1" applyBorder="1" applyAlignment="1">
      <alignment horizontal="center" vertical="top" wrapText="1"/>
    </xf>
    <xf numFmtId="4" fontId="65" fillId="16" borderId="83" xfId="352" applyNumberFormat="1" applyFont="1" applyFill="1" applyBorder="1" applyAlignment="1">
      <alignment horizontal="center" vertical="top" wrapText="1"/>
    </xf>
    <xf numFmtId="2" fontId="66" fillId="16" borderId="92" xfId="352" applyNumberFormat="1" applyFont="1" applyFill="1" applyBorder="1" applyAlignment="1">
      <alignment horizontal="center" vertical="top" wrapText="1"/>
    </xf>
    <xf numFmtId="4" fontId="58" fillId="16" borderId="97" xfId="352" applyNumberFormat="1" applyFont="1" applyFill="1" applyBorder="1" applyAlignment="1">
      <alignment horizontal="center" vertical="top" wrapText="1"/>
    </xf>
    <xf numFmtId="4" fontId="65" fillId="16" borderId="82" xfId="352" applyNumberFormat="1" applyFont="1" applyFill="1" applyBorder="1" applyAlignment="1">
      <alignment horizontal="center" vertical="top" wrapText="1"/>
    </xf>
    <xf numFmtId="4" fontId="58" fillId="16" borderId="82" xfId="352" applyNumberFormat="1" applyFont="1" applyFill="1" applyBorder="1" applyAlignment="1">
      <alignment horizontal="center" vertical="top" wrapText="1"/>
    </xf>
    <xf numFmtId="4" fontId="58" fillId="16" borderId="88" xfId="352" applyNumberFormat="1" applyFont="1" applyFill="1" applyBorder="1" applyAlignment="1">
      <alignment horizontal="center" vertical="top" wrapText="1"/>
    </xf>
    <xf numFmtId="3" fontId="58" fillId="16" borderId="95" xfId="352" applyNumberFormat="1" applyFont="1" applyFill="1" applyBorder="1" applyAlignment="1">
      <alignment horizontal="center" vertical="top" wrapText="1"/>
    </xf>
    <xf numFmtId="0" fontId="55" fillId="0" borderId="61" xfId="352" applyFont="1" applyBorder="1"/>
    <xf numFmtId="4" fontId="58" fillId="16" borderId="112" xfId="352" applyNumberFormat="1" applyFont="1" applyFill="1" applyBorder="1" applyAlignment="1">
      <alignment vertical="top" wrapText="1"/>
    </xf>
    <xf numFmtId="4" fontId="58" fillId="16" borderId="66" xfId="352" applyNumberFormat="1" applyFont="1" applyFill="1" applyBorder="1" applyAlignment="1">
      <alignment vertical="top" wrapText="1"/>
    </xf>
    <xf numFmtId="4" fontId="58" fillId="16" borderId="114" xfId="352" applyNumberFormat="1" applyFont="1" applyFill="1" applyBorder="1" applyAlignment="1">
      <alignment vertical="top" wrapText="1"/>
    </xf>
    <xf numFmtId="3" fontId="58" fillId="16" borderId="66" xfId="352" applyNumberFormat="1" applyFont="1" applyFill="1" applyBorder="1" applyAlignment="1">
      <alignment horizontal="center" vertical="center" wrapText="1"/>
    </xf>
    <xf numFmtId="4" fontId="58" fillId="16" borderId="98" xfId="352" applyNumberFormat="1" applyFont="1" applyFill="1" applyBorder="1" applyAlignment="1">
      <alignment horizontal="center" vertical="center" wrapText="1"/>
    </xf>
    <xf numFmtId="4" fontId="58" fillId="16" borderId="84" xfId="352" applyNumberFormat="1" applyFont="1" applyFill="1" applyBorder="1" applyAlignment="1">
      <alignment horizontal="center" vertical="center" wrapText="1"/>
    </xf>
    <xf numFmtId="4" fontId="58" fillId="16" borderId="85" xfId="352" applyNumberFormat="1" applyFont="1" applyFill="1" applyBorder="1" applyAlignment="1">
      <alignment horizontal="center" vertical="center" wrapText="1"/>
    </xf>
    <xf numFmtId="4" fontId="65" fillId="16" borderId="112" xfId="352" applyNumberFormat="1" applyFont="1" applyFill="1" applyBorder="1" applyAlignment="1">
      <alignment vertical="top" wrapText="1"/>
    </xf>
    <xf numFmtId="4" fontId="65" fillId="16" borderId="93" xfId="352" applyNumberFormat="1" applyFont="1" applyFill="1" applyBorder="1" applyAlignment="1">
      <alignment vertical="top" wrapText="1"/>
    </xf>
    <xf numFmtId="4" fontId="65" fillId="16" borderId="85" xfId="352" applyNumberFormat="1" applyFont="1" applyFill="1" applyBorder="1" applyAlignment="1">
      <alignment horizontal="center" vertical="top" wrapText="1"/>
    </xf>
    <xf numFmtId="4" fontId="58" fillId="16" borderId="98" xfId="352" applyNumberFormat="1" applyFont="1" applyFill="1" applyBorder="1" applyAlignment="1">
      <alignment horizontal="center" vertical="top" wrapText="1"/>
    </xf>
    <xf numFmtId="4" fontId="65" fillId="16" borderId="84" xfId="352" applyNumberFormat="1" applyFont="1" applyFill="1" applyBorder="1" applyAlignment="1">
      <alignment horizontal="center" vertical="top" wrapText="1"/>
    </xf>
    <xf numFmtId="4" fontId="58" fillId="16" borderId="84" xfId="352" applyNumberFormat="1" applyFont="1" applyFill="1" applyBorder="1" applyAlignment="1">
      <alignment horizontal="center" vertical="top" wrapText="1"/>
    </xf>
    <xf numFmtId="4" fontId="58" fillId="16" borderId="89" xfId="352" applyNumberFormat="1" applyFont="1" applyFill="1" applyBorder="1" applyAlignment="1">
      <alignment horizontal="center" vertical="top" wrapText="1"/>
    </xf>
    <xf numFmtId="3" fontId="58" fillId="16" borderId="66" xfId="352" applyNumberFormat="1" applyFont="1" applyFill="1" applyBorder="1" applyAlignment="1">
      <alignment horizontal="center" vertical="top" wrapText="1"/>
    </xf>
    <xf numFmtId="4" fontId="58" fillId="16" borderId="72" xfId="352" applyNumberFormat="1" applyFont="1" applyFill="1" applyBorder="1" applyAlignment="1">
      <alignment vertical="top" wrapText="1"/>
    </xf>
    <xf numFmtId="4" fontId="58" fillId="16" borderId="3" xfId="352" applyNumberFormat="1" applyFont="1" applyFill="1" applyBorder="1" applyAlignment="1">
      <alignment vertical="top" wrapText="1"/>
    </xf>
    <xf numFmtId="4" fontId="58" fillId="16" borderId="72" xfId="352" applyNumberFormat="1" applyFont="1" applyFill="1" applyBorder="1" applyAlignment="1">
      <alignment horizontal="center" vertical="center" wrapText="1"/>
    </xf>
    <xf numFmtId="4" fontId="58" fillId="16" borderId="38" xfId="352" applyNumberFormat="1" applyFont="1" applyFill="1" applyBorder="1" applyAlignment="1">
      <alignment horizontal="center" vertical="center" wrapText="1"/>
    </xf>
    <xf numFmtId="4" fontId="58" fillId="16" borderId="4" xfId="352" applyNumberFormat="1" applyFont="1" applyFill="1" applyBorder="1" applyAlignment="1">
      <alignment horizontal="center" vertical="center" wrapText="1"/>
    </xf>
    <xf numFmtId="4" fontId="58" fillId="16" borderId="35" xfId="352" applyNumberFormat="1" applyFont="1" applyFill="1" applyBorder="1" applyAlignment="1">
      <alignment horizontal="center" vertical="center" wrapText="1"/>
    </xf>
    <xf numFmtId="4" fontId="58" fillId="16" borderId="38" xfId="352" applyNumberFormat="1" applyFont="1" applyFill="1" applyBorder="1" applyAlignment="1">
      <alignment horizontal="center" vertical="top" wrapText="1"/>
    </xf>
    <xf numFmtId="4" fontId="58" fillId="16" borderId="4" xfId="352" applyNumberFormat="1" applyFont="1" applyFill="1" applyBorder="1" applyAlignment="1">
      <alignment horizontal="center" vertical="top" wrapText="1"/>
    </xf>
    <xf numFmtId="4" fontId="58" fillId="16" borderId="15" xfId="352" applyNumberFormat="1" applyFont="1" applyFill="1" applyBorder="1" applyAlignment="1">
      <alignment horizontal="center" vertical="top" wrapText="1"/>
    </xf>
    <xf numFmtId="3" fontId="58" fillId="16" borderId="72" xfId="352" applyNumberFormat="1" applyFont="1" applyFill="1" applyBorder="1" applyAlignment="1">
      <alignment horizontal="center" vertical="top" wrapText="1"/>
    </xf>
    <xf numFmtId="0" fontId="55" fillId="0" borderId="79" xfId="352" applyFont="1" applyBorder="1"/>
    <xf numFmtId="4" fontId="58" fillId="16" borderId="76" xfId="352" applyNumberFormat="1" applyFont="1" applyFill="1" applyBorder="1" applyAlignment="1">
      <alignment vertical="top" wrapText="1"/>
    </xf>
    <xf numFmtId="4" fontId="58" fillId="16" borderId="86" xfId="352" applyNumberFormat="1" applyFont="1" applyFill="1" applyBorder="1" applyAlignment="1">
      <alignment vertical="top" wrapText="1"/>
    </xf>
    <xf numFmtId="4" fontId="58" fillId="16" borderId="76" xfId="352" applyNumberFormat="1" applyFont="1" applyFill="1" applyBorder="1" applyAlignment="1">
      <alignment horizontal="center" vertical="center" wrapText="1"/>
    </xf>
    <xf numFmtId="4" fontId="58" fillId="16" borderId="71" xfId="352" applyNumberFormat="1" applyFont="1" applyFill="1" applyBorder="1" applyAlignment="1">
      <alignment horizontal="center" vertical="center" wrapText="1"/>
    </xf>
    <xf numFmtId="4" fontId="58" fillId="16" borderId="56" xfId="352" applyNumberFormat="1" applyFont="1" applyFill="1" applyBorder="1" applyAlignment="1">
      <alignment horizontal="center" vertical="center" wrapText="1"/>
    </xf>
    <xf numFmtId="4" fontId="58" fillId="16" borderId="55" xfId="352" applyNumberFormat="1" applyFont="1" applyFill="1" applyBorder="1" applyAlignment="1">
      <alignment horizontal="center" vertical="center" wrapText="1"/>
    </xf>
    <xf numFmtId="4" fontId="58" fillId="16" borderId="71" xfId="352" applyNumberFormat="1" applyFont="1" applyFill="1" applyBorder="1" applyAlignment="1">
      <alignment horizontal="center" vertical="top" wrapText="1"/>
    </xf>
    <xf numFmtId="4" fontId="58" fillId="16" borderId="56" xfId="352" applyNumberFormat="1" applyFont="1" applyFill="1" applyBorder="1" applyAlignment="1">
      <alignment horizontal="center" vertical="top" wrapText="1"/>
    </xf>
    <xf numFmtId="4" fontId="58" fillId="16" borderId="59" xfId="352" applyNumberFormat="1" applyFont="1" applyFill="1" applyBorder="1" applyAlignment="1">
      <alignment horizontal="center" vertical="top" wrapText="1"/>
    </xf>
    <xf numFmtId="3" fontId="58" fillId="16" borderId="76" xfId="352" applyNumberFormat="1" applyFont="1" applyFill="1" applyBorder="1" applyAlignment="1">
      <alignment horizontal="center" vertical="top" wrapText="1"/>
    </xf>
    <xf numFmtId="4" fontId="58" fillId="16" borderId="75" xfId="352" applyNumberFormat="1" applyFont="1" applyFill="1" applyBorder="1" applyAlignment="1">
      <alignment vertical="top" wrapText="1"/>
    </xf>
    <xf numFmtId="4" fontId="58" fillId="16" borderId="67" xfId="352" applyNumberFormat="1" applyFont="1" applyFill="1" applyBorder="1" applyAlignment="1">
      <alignment vertical="top" wrapText="1"/>
    </xf>
    <xf numFmtId="4" fontId="58" fillId="16" borderId="109" xfId="352" applyNumberFormat="1" applyFont="1" applyFill="1" applyBorder="1" applyAlignment="1">
      <alignment vertical="top" wrapText="1"/>
    </xf>
    <xf numFmtId="4" fontId="58" fillId="16" borderId="47" xfId="352" applyNumberFormat="1" applyFont="1" applyFill="1" applyBorder="1" applyAlignment="1">
      <alignment vertical="top" wrapText="1"/>
    </xf>
    <xf numFmtId="4" fontId="58" fillId="16" borderId="48" xfId="352" applyNumberFormat="1" applyFont="1" applyFill="1" applyBorder="1" applyAlignment="1">
      <alignment vertical="top" wrapText="1"/>
    </xf>
    <xf numFmtId="4" fontId="58" fillId="16" borderId="51" xfId="352" applyNumberFormat="1" applyFont="1" applyFill="1" applyBorder="1" applyAlignment="1">
      <alignment vertical="top" wrapText="1"/>
    </xf>
    <xf numFmtId="4" fontId="58" fillId="16" borderId="47" xfId="352" applyNumberFormat="1" applyFont="1" applyFill="1" applyBorder="1" applyAlignment="1">
      <alignment horizontal="center" vertical="top" wrapText="1"/>
    </xf>
    <xf numFmtId="4" fontId="58" fillId="16" borderId="48" xfId="352" applyNumberFormat="1" applyFont="1" applyFill="1" applyBorder="1" applyAlignment="1">
      <alignment horizontal="center" vertical="top" wrapText="1"/>
    </xf>
    <xf numFmtId="4" fontId="58" fillId="16" borderId="49" xfId="352" applyNumberFormat="1" applyFont="1" applyFill="1" applyBorder="1" applyAlignment="1">
      <alignment horizontal="center" vertical="top" wrapText="1"/>
    </xf>
    <xf numFmtId="4" fontId="58" fillId="16" borderId="67" xfId="352" applyNumberFormat="1" applyFont="1" applyFill="1" applyBorder="1" applyAlignment="1">
      <alignment horizontal="center" vertical="top" wrapText="1"/>
    </xf>
    <xf numFmtId="0" fontId="55" fillId="0" borderId="0" xfId="352" applyFont="1" applyBorder="1"/>
    <xf numFmtId="4" fontId="58" fillId="0" borderId="58" xfId="352" applyNumberFormat="1" applyFont="1" applyFill="1" applyBorder="1" applyAlignment="1">
      <alignment vertical="top" wrapText="1"/>
    </xf>
    <xf numFmtId="4" fontId="65" fillId="0" borderId="58" xfId="352" applyNumberFormat="1" applyFont="1" applyFill="1" applyBorder="1" applyAlignment="1">
      <alignment vertical="center" wrapText="1"/>
    </xf>
    <xf numFmtId="3" fontId="65" fillId="0" borderId="58" xfId="352" applyNumberFormat="1" applyFont="1" applyFill="1" applyBorder="1" applyAlignment="1">
      <alignment horizontal="center" vertical="center" wrapText="1"/>
    </xf>
    <xf numFmtId="4" fontId="58" fillId="0" borderId="0" xfId="352" applyNumberFormat="1" applyFont="1" applyFill="1" applyBorder="1" applyAlignment="1">
      <alignment horizontal="center" vertical="top" wrapText="1"/>
    </xf>
    <xf numFmtId="1" fontId="58" fillId="16" borderId="26" xfId="352" applyNumberFormat="1" applyFont="1" applyFill="1" applyBorder="1" applyAlignment="1">
      <alignment horizontal="center" vertical="center" wrapText="1"/>
    </xf>
    <xf numFmtId="1" fontId="58" fillId="16" borderId="4" xfId="352" applyNumberFormat="1" applyFont="1" applyFill="1" applyBorder="1" applyAlignment="1">
      <alignment horizontal="center" vertical="center" wrapText="1"/>
    </xf>
    <xf numFmtId="1" fontId="58" fillId="0" borderId="0" xfId="352" applyNumberFormat="1" applyFont="1" applyFill="1" applyBorder="1" applyAlignment="1">
      <alignment horizontal="center" vertical="top" wrapText="1"/>
    </xf>
    <xf numFmtId="1" fontId="58" fillId="16" borderId="4" xfId="352" applyNumberFormat="1" applyFont="1" applyFill="1" applyBorder="1" applyAlignment="1">
      <alignment horizontal="center"/>
    </xf>
    <xf numFmtId="1" fontId="55" fillId="16" borderId="4" xfId="352" applyNumberFormat="1" applyFont="1" applyFill="1" applyBorder="1" applyAlignment="1">
      <alignment horizontal="center"/>
    </xf>
    <xf numFmtId="1" fontId="55" fillId="0" borderId="0" xfId="352" applyNumberFormat="1" applyFont="1" applyFill="1" applyBorder="1" applyAlignment="1">
      <alignment horizontal="center"/>
    </xf>
    <xf numFmtId="1" fontId="58" fillId="0" borderId="0" xfId="352" applyNumberFormat="1" applyFont="1" applyFill="1" applyBorder="1" applyAlignment="1">
      <alignment horizontal="center"/>
    </xf>
    <xf numFmtId="0" fontId="58" fillId="0" borderId="86" xfId="372" applyFont="1" applyFill="1" applyBorder="1" applyAlignment="1">
      <alignment horizontal="left" vertical="top"/>
    </xf>
    <xf numFmtId="0" fontId="55" fillId="0" borderId="86" xfId="352" applyFont="1" applyBorder="1"/>
    <xf numFmtId="0" fontId="55" fillId="0" borderId="0" xfId="352" applyFont="1" applyFill="1" applyBorder="1"/>
    <xf numFmtId="1" fontId="58" fillId="0" borderId="0" xfId="352" applyNumberFormat="1" applyFont="1" applyBorder="1" applyAlignment="1">
      <alignment horizontal="center"/>
    </xf>
    <xf numFmtId="0" fontId="58" fillId="0" borderId="0" xfId="372" applyFont="1" applyFill="1" applyBorder="1" applyAlignment="1">
      <alignment horizontal="left" vertical="top"/>
    </xf>
    <xf numFmtId="0" fontId="78" fillId="0" borderId="45" xfId="372" applyFont="1" applyFill="1" applyBorder="1" applyAlignment="1">
      <alignment horizontal="left" vertical="top"/>
    </xf>
    <xf numFmtId="0" fontId="78" fillId="0" borderId="44" xfId="372" applyFont="1" applyFill="1" applyBorder="1" applyAlignment="1">
      <alignment horizontal="left" vertical="top"/>
    </xf>
    <xf numFmtId="1" fontId="58" fillId="16" borderId="46" xfId="352" applyNumberFormat="1" applyFont="1" applyFill="1" applyBorder="1" applyAlignment="1">
      <alignment horizontal="center" vertical="top" wrapText="1"/>
    </xf>
    <xf numFmtId="0" fontId="55" fillId="0" borderId="21" xfId="352" applyFont="1" applyBorder="1" applyAlignment="1">
      <alignment horizontal="center" vertical="center"/>
    </xf>
    <xf numFmtId="0" fontId="58" fillId="0" borderId="4" xfId="372" applyFont="1" applyFill="1" applyBorder="1" applyAlignment="1">
      <alignment horizontal="left" vertical="center"/>
    </xf>
    <xf numFmtId="0" fontId="55" fillId="0" borderId="4" xfId="352" applyFont="1" applyBorder="1" applyAlignment="1">
      <alignment horizontal="center" vertical="center"/>
    </xf>
    <xf numFmtId="1" fontId="58" fillId="0" borderId="0" xfId="352" applyNumberFormat="1" applyFont="1" applyFill="1" applyBorder="1" applyAlignment="1">
      <alignment horizontal="center" vertical="center" wrapText="1"/>
    </xf>
    <xf numFmtId="186" fontId="58" fillId="0" borderId="0" xfId="352" applyNumberFormat="1" applyFont="1" applyFill="1" applyBorder="1" applyAlignment="1">
      <alignment horizontal="center" vertical="center" wrapText="1"/>
    </xf>
    <xf numFmtId="186" fontId="58" fillId="16" borderId="35" xfId="352" applyNumberFormat="1" applyFont="1" applyFill="1" applyBorder="1" applyAlignment="1">
      <alignment horizontal="center" vertical="center"/>
    </xf>
    <xf numFmtId="10" fontId="58" fillId="16" borderId="35" xfId="352" applyNumberFormat="1" applyFont="1" applyFill="1" applyBorder="1" applyAlignment="1">
      <alignment horizontal="center" vertical="center"/>
    </xf>
    <xf numFmtId="0" fontId="58" fillId="0" borderId="4" xfId="372" applyFont="1" applyFill="1" applyBorder="1" applyAlignment="1">
      <alignment horizontal="left" vertical="center" wrapText="1"/>
    </xf>
    <xf numFmtId="0" fontId="55" fillId="0" borderId="50" xfId="352" applyFont="1" applyBorder="1" applyAlignment="1">
      <alignment horizontal="center" vertical="center"/>
    </xf>
    <xf numFmtId="0" fontId="58" fillId="0" borderId="48" xfId="372" applyFont="1" applyFill="1" applyBorder="1" applyAlignment="1">
      <alignment horizontal="left" vertical="center"/>
    </xf>
    <xf numFmtId="0" fontId="55" fillId="0" borderId="48" xfId="352" applyFont="1" applyBorder="1" applyAlignment="1">
      <alignment horizontal="center" vertical="center"/>
    </xf>
    <xf numFmtId="9" fontId="58" fillId="16" borderId="51" xfId="352" applyNumberFormat="1" applyFont="1" applyFill="1" applyBorder="1" applyAlignment="1">
      <alignment horizontal="center" vertical="center"/>
    </xf>
    <xf numFmtId="0" fontId="58" fillId="30" borderId="30" xfId="352" applyFont="1" applyFill="1" applyBorder="1" applyAlignment="1">
      <alignment horizontal="center" vertical="center" wrapText="1"/>
    </xf>
    <xf numFmtId="3" fontId="58" fillId="30" borderId="2" xfId="352" applyNumberFormat="1" applyFont="1" applyFill="1" applyBorder="1" applyAlignment="1">
      <alignment horizontal="center" vertical="center" wrapText="1"/>
    </xf>
    <xf numFmtId="3" fontId="58" fillId="30" borderId="30" xfId="352" applyNumberFormat="1" applyFont="1" applyFill="1" applyBorder="1" applyAlignment="1">
      <alignment horizontal="center" vertical="center" wrapText="1"/>
    </xf>
    <xf numFmtId="3" fontId="58" fillId="30" borderId="31" xfId="352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horizontal="center" vertical="center" wrapText="1"/>
    </xf>
    <xf numFmtId="4" fontId="58" fillId="30" borderId="31" xfId="352" applyNumberFormat="1" applyFont="1" applyFill="1" applyBorder="1" applyAlignment="1">
      <alignment horizontal="left" vertical="center" wrapText="1"/>
    </xf>
    <xf numFmtId="1" fontId="58" fillId="29" borderId="35" xfId="352" applyNumberFormat="1" applyFont="1" applyFill="1" applyBorder="1" applyAlignment="1">
      <alignment horizontal="center" vertical="center" wrapText="1"/>
    </xf>
    <xf numFmtId="2" fontId="58" fillId="29" borderId="35" xfId="352" applyNumberFormat="1" applyFont="1" applyFill="1" applyBorder="1" applyAlignment="1">
      <alignment horizontal="center" vertical="center" wrapText="1"/>
    </xf>
    <xf numFmtId="4" fontId="58" fillId="29" borderId="35" xfId="352" applyNumberFormat="1" applyFont="1" applyFill="1" applyBorder="1" applyAlignment="1">
      <alignment horizontal="center" vertical="center" wrapText="1"/>
    </xf>
    <xf numFmtId="3" fontId="33" fillId="0" borderId="69" xfId="1318" applyNumberFormat="1" applyFont="1" applyFill="1" applyBorder="1" applyAlignment="1">
      <alignment horizontal="center" vertical="top"/>
    </xf>
    <xf numFmtId="4" fontId="33" fillId="0" borderId="72" xfId="363" applyNumberFormat="1" applyFont="1" applyFill="1" applyBorder="1" applyAlignment="1">
      <alignment vertical="center" wrapText="1"/>
    </xf>
    <xf numFmtId="4" fontId="33" fillId="0" borderId="90" xfId="363" applyNumberFormat="1" applyFont="1" applyFill="1" applyBorder="1" applyAlignment="1">
      <alignment vertical="center" wrapText="1"/>
    </xf>
    <xf numFmtId="3" fontId="33" fillId="0" borderId="72" xfId="1318" applyNumberFormat="1" applyFont="1" applyFill="1" applyBorder="1" applyAlignment="1">
      <alignment horizontal="center" vertical="top"/>
    </xf>
    <xf numFmtId="0" fontId="58" fillId="34" borderId="57" xfId="1318" applyFont="1" applyFill="1" applyBorder="1" applyAlignment="1">
      <alignment horizontal="center" vertical="center" wrapText="1"/>
    </xf>
    <xf numFmtId="1" fontId="58" fillId="34" borderId="57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4" borderId="24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4" borderId="57" xfId="371" quotePrefix="1" applyNumberFormat="1" applyFont="1" applyFill="1" applyBorder="1" applyAlignment="1" applyProtection="1">
      <alignment horizontal="center" vertical="center" wrapText="1"/>
      <protection locked="0"/>
    </xf>
    <xf numFmtId="0" fontId="55" fillId="34" borderId="2" xfId="352" applyFont="1" applyFill="1" applyBorder="1" applyAlignment="1">
      <alignment horizontal="center" vertical="top"/>
    </xf>
    <xf numFmtId="0" fontId="55" fillId="34" borderId="30" xfId="352" applyFont="1" applyFill="1" applyBorder="1" applyAlignment="1">
      <alignment horizontal="center" vertical="top"/>
    </xf>
    <xf numFmtId="0" fontId="55" fillId="34" borderId="36" xfId="352" applyFont="1" applyFill="1" applyBorder="1" applyAlignment="1">
      <alignment vertical="top"/>
    </xf>
    <xf numFmtId="0" fontId="55" fillId="34" borderId="40" xfId="352" applyFont="1" applyFill="1" applyBorder="1" applyAlignment="1">
      <alignment horizontal="center" vertical="top"/>
    </xf>
    <xf numFmtId="0" fontId="55" fillId="34" borderId="32" xfId="352" applyFont="1" applyFill="1" applyBorder="1" applyAlignment="1">
      <alignment horizontal="center" vertical="top"/>
    </xf>
    <xf numFmtId="2" fontId="58" fillId="34" borderId="32" xfId="352" applyNumberFormat="1" applyFont="1" applyFill="1" applyBorder="1" applyAlignment="1">
      <alignment horizontal="center" vertical="top" wrapText="1"/>
    </xf>
    <xf numFmtId="0" fontId="55" fillId="34" borderId="36" xfId="352" applyFont="1" applyFill="1" applyBorder="1" applyAlignment="1">
      <alignment horizontal="center" vertical="top"/>
    </xf>
    <xf numFmtId="0" fontId="33" fillId="34" borderId="0" xfId="352" applyFont="1" applyFill="1"/>
    <xf numFmtId="0" fontId="58" fillId="35" borderId="39" xfId="1318" applyFont="1" applyFill="1" applyBorder="1" applyAlignment="1">
      <alignment horizontal="center" vertical="center" wrapText="1"/>
    </xf>
    <xf numFmtId="1" fontId="58" fillId="35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5" borderId="8" xfId="371" quotePrefix="1" applyNumberFormat="1" applyFont="1" applyFill="1" applyBorder="1" applyAlignment="1" applyProtection="1">
      <alignment horizontal="center" vertical="center" wrapText="1"/>
      <protection locked="0"/>
    </xf>
    <xf numFmtId="0" fontId="55" fillId="35" borderId="17" xfId="352" applyFont="1" applyFill="1" applyBorder="1" applyAlignment="1">
      <alignment horizontal="center" vertical="top"/>
    </xf>
    <xf numFmtId="0" fontId="55" fillId="35" borderId="28" xfId="352" applyFont="1" applyFill="1" applyBorder="1" applyAlignment="1">
      <alignment horizontal="center" vertical="top"/>
    </xf>
    <xf numFmtId="0" fontId="55" fillId="35" borderId="37" xfId="352" applyFont="1" applyFill="1" applyBorder="1" applyAlignment="1">
      <alignment vertical="top"/>
    </xf>
    <xf numFmtId="0" fontId="55" fillId="35" borderId="68" xfId="352" applyFont="1" applyFill="1" applyBorder="1" applyAlignment="1">
      <alignment horizontal="center" vertical="top"/>
    </xf>
    <xf numFmtId="0" fontId="55" fillId="35" borderId="29" xfId="352" applyFont="1" applyFill="1" applyBorder="1" applyAlignment="1">
      <alignment horizontal="center" vertical="top"/>
    </xf>
    <xf numFmtId="2" fontId="58" fillId="35" borderId="29" xfId="352" applyNumberFormat="1" applyFont="1" applyFill="1" applyBorder="1" applyAlignment="1">
      <alignment horizontal="center" vertical="top" wrapText="1"/>
    </xf>
    <xf numFmtId="0" fontId="55" fillId="35" borderId="37" xfId="352" applyFont="1" applyFill="1" applyBorder="1" applyAlignment="1">
      <alignment horizontal="center" vertical="top"/>
    </xf>
    <xf numFmtId="0" fontId="33" fillId="35" borderId="0" xfId="352" applyFont="1" applyFill="1"/>
    <xf numFmtId="2" fontId="58" fillId="30" borderId="8" xfId="352" applyNumberFormat="1" applyFont="1" applyFill="1" applyBorder="1" applyAlignment="1">
      <alignment horizontal="center" vertical="center" wrapText="1"/>
    </xf>
    <xf numFmtId="4" fontId="58" fillId="30" borderId="2" xfId="352" applyNumberFormat="1" applyFont="1" applyFill="1" applyBorder="1" applyAlignment="1">
      <alignment horizontal="center" vertical="center" wrapText="1"/>
    </xf>
    <xf numFmtId="49" fontId="33" fillId="0" borderId="26" xfId="0" applyNumberFormat="1" applyFont="1" applyBorder="1" applyAlignment="1">
      <alignment horizontal="center" vertical="center" wrapText="1"/>
    </xf>
    <xf numFmtId="49" fontId="33" fillId="0" borderId="4" xfId="0" applyNumberFormat="1" applyFont="1" applyBorder="1" applyAlignment="1">
      <alignment horizontal="center" vertical="center" wrapText="1"/>
    </xf>
    <xf numFmtId="0" fontId="58" fillId="0" borderId="0" xfId="352" applyFont="1" applyFill="1" applyAlignment="1">
      <alignment horizontal="center" vertical="top"/>
    </xf>
    <xf numFmtId="1" fontId="58" fillId="0" borderId="0" xfId="352" applyNumberFormat="1" applyFont="1" applyFill="1" applyBorder="1" applyAlignment="1">
      <alignment horizontal="center" vertical="top" wrapText="1"/>
    </xf>
    <xf numFmtId="186" fontId="65" fillId="0" borderId="18" xfId="352" applyNumberFormat="1" applyFont="1" applyFill="1" applyBorder="1" applyAlignment="1">
      <alignment horizontal="left" vertical="center" wrapText="1"/>
    </xf>
    <xf numFmtId="186" fontId="65" fillId="0" borderId="0" xfId="352" applyNumberFormat="1" applyFont="1" applyFill="1" applyBorder="1" applyAlignment="1">
      <alignment horizontal="left" vertical="center" wrapText="1"/>
    </xf>
    <xf numFmtId="0" fontId="55" fillId="0" borderId="56" xfId="370" applyFont="1" applyFill="1" applyBorder="1" applyAlignment="1">
      <alignment horizontal="center" vertical="center" wrapText="1"/>
    </xf>
    <xf numFmtId="0" fontId="55" fillId="0" borderId="19" xfId="370" applyFont="1" applyFill="1" applyBorder="1" applyAlignment="1">
      <alignment horizontal="center" vertical="center" wrapText="1"/>
    </xf>
    <xf numFmtId="0" fontId="55" fillId="0" borderId="59" xfId="352" applyFont="1" applyBorder="1" applyAlignment="1">
      <alignment horizontal="center"/>
    </xf>
    <xf numFmtId="0" fontId="55" fillId="0" borderId="86" xfId="352" applyFont="1" applyBorder="1" applyAlignment="1">
      <alignment horizontal="center"/>
    </xf>
    <xf numFmtId="0" fontId="55" fillId="0" borderId="3" xfId="352" applyFont="1" applyBorder="1" applyAlignment="1">
      <alignment horizontal="center"/>
    </xf>
    <xf numFmtId="0" fontId="55" fillId="0" borderId="38" xfId="352" applyFont="1" applyBorder="1" applyAlignment="1">
      <alignment horizontal="center"/>
    </xf>
    <xf numFmtId="0" fontId="55" fillId="0" borderId="23" xfId="370" applyFont="1" applyFill="1" applyBorder="1" applyAlignment="1">
      <alignment horizontal="center" vertical="center" wrapText="1"/>
    </xf>
    <xf numFmtId="0" fontId="55" fillId="0" borderId="56" xfId="371" applyFont="1" applyFill="1" applyBorder="1" applyAlignment="1" applyProtection="1">
      <alignment horizontal="center" vertical="center" wrapText="1"/>
      <protection locked="0"/>
    </xf>
    <xf numFmtId="0" fontId="55" fillId="0" borderId="19" xfId="371" applyFont="1" applyFill="1" applyBorder="1" applyAlignment="1" applyProtection="1">
      <alignment horizontal="center" vertical="center" wrapText="1"/>
      <protection locked="0"/>
    </xf>
    <xf numFmtId="0" fontId="65" fillId="0" borderId="0" xfId="352" applyFont="1" applyFill="1" applyBorder="1" applyAlignment="1">
      <alignment horizontal="center" vertical="top"/>
    </xf>
    <xf numFmtId="0" fontId="55" fillId="0" borderId="73" xfId="371" applyFont="1" applyFill="1" applyBorder="1" applyAlignment="1" applyProtection="1">
      <alignment horizontal="center" vertical="center" wrapText="1"/>
      <protection locked="0"/>
    </xf>
    <xf numFmtId="0" fontId="55" fillId="0" borderId="74" xfId="371" applyFont="1" applyFill="1" applyBorder="1" applyAlignment="1" applyProtection="1">
      <alignment horizontal="center" vertical="center" wrapText="1"/>
      <protection locked="0"/>
    </xf>
    <xf numFmtId="0" fontId="55" fillId="0" borderId="79" xfId="371" applyFont="1" applyFill="1" applyBorder="1" applyAlignment="1" applyProtection="1">
      <alignment horizontal="center" vertical="center" wrapText="1"/>
      <protection locked="0"/>
    </xf>
    <xf numFmtId="0" fontId="55" fillId="0" borderId="63" xfId="371" applyFont="1" applyFill="1" applyBorder="1" applyAlignment="1" applyProtection="1">
      <alignment horizontal="center" vertical="center" wrapText="1"/>
      <protection locked="0"/>
    </xf>
    <xf numFmtId="0" fontId="55" fillId="0" borderId="72" xfId="371" applyFont="1" applyFill="1" applyBorder="1" applyAlignment="1" applyProtection="1">
      <alignment horizontal="center" vertical="center" wrapText="1"/>
      <protection locked="0"/>
    </xf>
    <xf numFmtId="0" fontId="55" fillId="0" borderId="76" xfId="371" applyFont="1" applyFill="1" applyBorder="1" applyAlignment="1" applyProtection="1">
      <alignment horizontal="center" vertical="center" wrapText="1"/>
      <protection locked="0"/>
    </xf>
    <xf numFmtId="0" fontId="55" fillId="0" borderId="64" xfId="371" applyFont="1" applyFill="1" applyBorder="1" applyAlignment="1" applyProtection="1">
      <alignment horizontal="center" vertical="center" wrapText="1"/>
      <protection locked="0"/>
    </xf>
    <xf numFmtId="0" fontId="55" fillId="0" borderId="3" xfId="371" applyFont="1" applyFill="1" applyBorder="1" applyAlignment="1" applyProtection="1">
      <alignment horizontal="center" vertical="center" wrapText="1"/>
      <protection locked="0"/>
    </xf>
    <xf numFmtId="0" fontId="55" fillId="0" borderId="86" xfId="371" applyFont="1" applyFill="1" applyBorder="1" applyAlignment="1" applyProtection="1">
      <alignment horizontal="center" vertical="center" wrapText="1"/>
      <protection locked="0"/>
    </xf>
    <xf numFmtId="4" fontId="58" fillId="25" borderId="15" xfId="352" applyNumberFormat="1" applyFont="1" applyFill="1" applyBorder="1" applyAlignment="1">
      <alignment vertical="top" wrapText="1"/>
    </xf>
    <xf numFmtId="4" fontId="58" fillId="25" borderId="38" xfId="352" applyNumberFormat="1" applyFont="1" applyFill="1" applyBorder="1" applyAlignment="1">
      <alignment vertical="top" wrapText="1"/>
    </xf>
    <xf numFmtId="4" fontId="58" fillId="25" borderId="59" xfId="352" applyNumberFormat="1" applyFont="1" applyFill="1" applyBorder="1" applyAlignment="1">
      <alignment vertical="top" wrapText="1"/>
    </xf>
    <xf numFmtId="4" fontId="58" fillId="25" borderId="71" xfId="352" applyNumberFormat="1" applyFont="1" applyFill="1" applyBorder="1" applyAlignment="1">
      <alignment vertical="top" wrapText="1"/>
    </xf>
    <xf numFmtId="4" fontId="58" fillId="25" borderId="60" xfId="352" applyNumberFormat="1" applyFont="1" applyFill="1" applyBorder="1" applyAlignment="1">
      <alignment vertical="top" wrapText="1"/>
    </xf>
    <xf numFmtId="4" fontId="58" fillId="25" borderId="78" xfId="352" applyNumberFormat="1" applyFont="1" applyFill="1" applyBorder="1" applyAlignment="1">
      <alignment vertical="top" wrapText="1"/>
    </xf>
    <xf numFmtId="4" fontId="58" fillId="16" borderId="59" xfId="352" applyNumberFormat="1" applyFont="1" applyFill="1" applyBorder="1" applyAlignment="1">
      <alignment horizontal="center" vertical="center" wrapText="1"/>
    </xf>
    <xf numFmtId="4" fontId="58" fillId="16" borderId="26" xfId="352" applyNumberFormat="1" applyFont="1" applyFill="1" applyBorder="1" applyAlignment="1">
      <alignment horizontal="center" vertical="center" wrapText="1"/>
    </xf>
    <xf numFmtId="4" fontId="58" fillId="29" borderId="4" xfId="352" applyNumberFormat="1" applyFont="1" applyFill="1" applyBorder="1" applyAlignment="1">
      <alignment horizontal="center" vertical="center" wrapText="1"/>
    </xf>
    <xf numFmtId="0" fontId="28" fillId="29" borderId="4" xfId="352" applyFont="1" applyFill="1" applyBorder="1" applyAlignment="1">
      <alignment horizontal="center" vertical="center" wrapText="1"/>
    </xf>
    <xf numFmtId="0" fontId="66" fillId="0" borderId="0" xfId="352" applyFont="1" applyAlignment="1">
      <alignment horizontal="center" vertical="center"/>
    </xf>
    <xf numFmtId="0" fontId="55" fillId="0" borderId="55" xfId="371" applyFont="1" applyFill="1" applyBorder="1" applyAlignment="1" applyProtection="1">
      <alignment horizontal="center" vertical="center" wrapText="1"/>
      <protection locked="0"/>
    </xf>
    <xf numFmtId="0" fontId="55" fillId="0" borderId="34" xfId="371" applyFont="1" applyFill="1" applyBorder="1" applyAlignment="1" applyProtection="1">
      <alignment horizontal="center" vertical="center" wrapText="1"/>
      <protection locked="0"/>
    </xf>
    <xf numFmtId="187" fontId="55" fillId="0" borderId="73" xfId="371" applyNumberFormat="1" applyFont="1" applyFill="1" applyBorder="1" applyAlignment="1" applyProtection="1">
      <alignment horizontal="center" vertical="center"/>
      <protection locked="0"/>
    </xf>
    <xf numFmtId="187" fontId="55" fillId="0" borderId="77" xfId="371" applyNumberFormat="1" applyFont="1" applyFill="1" applyBorder="1" applyAlignment="1" applyProtection="1">
      <alignment horizontal="center" vertical="center"/>
      <protection locked="0"/>
    </xf>
    <xf numFmtId="187" fontId="55" fillId="0" borderId="71" xfId="371" applyNumberFormat="1" applyFont="1" applyFill="1" applyBorder="1" applyAlignment="1" applyProtection="1">
      <alignment horizontal="center" vertical="center"/>
      <protection locked="0"/>
    </xf>
    <xf numFmtId="187" fontId="55" fillId="0" borderId="56" xfId="371" applyNumberFormat="1" applyFont="1" applyFill="1" applyBorder="1" applyAlignment="1" applyProtection="1">
      <alignment horizontal="center" vertical="center"/>
      <protection locked="0"/>
    </xf>
    <xf numFmtId="0" fontId="55" fillId="0" borderId="15" xfId="352" applyFont="1" applyBorder="1" applyAlignment="1">
      <alignment horizontal="center"/>
    </xf>
    <xf numFmtId="0" fontId="55" fillId="0" borderId="90" xfId="352" applyFont="1" applyBorder="1" applyAlignment="1">
      <alignment horizontal="center"/>
    </xf>
    <xf numFmtId="0" fontId="55" fillId="0" borderId="54" xfId="371" applyFont="1" applyFill="1" applyBorder="1" applyAlignment="1" applyProtection="1">
      <alignment horizontal="center" vertical="center" wrapText="1"/>
      <protection locked="0"/>
    </xf>
    <xf numFmtId="0" fontId="55" fillId="0" borderId="18" xfId="371" applyFont="1" applyFill="1" applyBorder="1" applyAlignment="1" applyProtection="1">
      <alignment horizontal="center" vertical="center" wrapText="1"/>
      <protection locked="0"/>
    </xf>
    <xf numFmtId="0" fontId="55" fillId="0" borderId="73" xfId="352" applyFont="1" applyBorder="1" applyAlignment="1">
      <alignment horizontal="center"/>
    </xf>
    <xf numFmtId="0" fontId="55" fillId="0" borderId="64" xfId="352" applyFont="1" applyBorder="1" applyAlignment="1">
      <alignment horizontal="center"/>
    </xf>
    <xf numFmtId="0" fontId="55" fillId="0" borderId="77" xfId="352" applyFont="1" applyBorder="1" applyAlignment="1">
      <alignment horizontal="center"/>
    </xf>
    <xf numFmtId="0" fontId="55" fillId="0" borderId="20" xfId="371" applyFont="1" applyFill="1" applyBorder="1" applyAlignment="1" applyProtection="1">
      <alignment horizontal="center" vertical="center" wrapText="1"/>
      <protection locked="0"/>
    </xf>
    <xf numFmtId="187" fontId="55" fillId="0" borderId="55" xfId="371" applyNumberFormat="1" applyFont="1" applyFill="1" applyBorder="1" applyAlignment="1" applyProtection="1">
      <alignment horizontal="center" vertical="center" wrapText="1"/>
      <protection locked="0"/>
    </xf>
    <xf numFmtId="187" fontId="55" fillId="0" borderId="34" xfId="371" applyNumberFormat="1" applyFont="1" applyFill="1" applyBorder="1" applyAlignment="1" applyProtection="1">
      <alignment horizontal="center" vertical="center" wrapText="1"/>
      <protection locked="0"/>
    </xf>
    <xf numFmtId="0" fontId="55" fillId="0" borderId="4" xfId="371" applyFont="1" applyFill="1" applyBorder="1" applyAlignment="1" applyProtection="1">
      <alignment horizontal="center" vertical="center" wrapText="1"/>
      <protection locked="0"/>
    </xf>
    <xf numFmtId="0" fontId="33" fillId="0" borderId="99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4" xfId="350" applyFont="1" applyBorder="1" applyAlignment="1">
      <alignment horizontal="center" vertical="center" wrapText="1"/>
    </xf>
    <xf numFmtId="4" fontId="33" fillId="0" borderId="61" xfId="350" applyFont="1" applyBorder="1" applyAlignment="1">
      <alignment horizontal="center" vertical="center" wrapText="1"/>
    </xf>
    <xf numFmtId="4" fontId="33" fillId="0" borderId="57" xfId="350" applyFont="1" applyBorder="1" applyAlignment="1">
      <alignment horizontal="center" vertical="center" wrapText="1"/>
    </xf>
    <xf numFmtId="4" fontId="33" fillId="0" borderId="65" xfId="350" applyFont="1" applyBorder="1" applyAlignment="1">
      <alignment horizontal="center" vertical="center" wrapText="1"/>
    </xf>
    <xf numFmtId="4" fontId="33" fillId="0" borderId="41" xfId="350" applyFont="1" applyBorder="1" applyAlignment="1">
      <alignment horizontal="center" vertical="center" wrapText="1"/>
    </xf>
    <xf numFmtId="4" fontId="33" fillId="0" borderId="20" xfId="350" applyFont="1" applyBorder="1" applyAlignment="1">
      <alignment horizontal="center" vertical="center" wrapText="1"/>
    </xf>
    <xf numFmtId="4" fontId="53" fillId="0" borderId="39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33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4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46" xfId="327" applyFont="1" applyFill="1" applyBorder="1" applyAlignment="1">
      <alignment horizontal="center" vertical="center" wrapText="1"/>
    </xf>
    <xf numFmtId="0" fontId="56" fillId="0" borderId="35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45" xfId="327" applyNumberFormat="1" applyFont="1" applyFill="1" applyBorder="1" applyAlignment="1">
      <alignment horizontal="center" vertical="center" wrapText="1"/>
    </xf>
    <xf numFmtId="49" fontId="56" fillId="0" borderId="21" xfId="327" applyNumberFormat="1" applyFont="1" applyFill="1" applyBorder="1" applyAlignment="1">
      <alignment horizontal="center" vertical="center" wrapText="1"/>
    </xf>
    <xf numFmtId="49" fontId="56" fillId="0" borderId="27" xfId="327" applyNumberFormat="1" applyFont="1" applyFill="1" applyBorder="1" applyAlignment="1">
      <alignment horizontal="center" vertical="center" wrapText="1"/>
    </xf>
    <xf numFmtId="49" fontId="56" fillId="0" borderId="26" xfId="327" applyNumberFormat="1" applyFont="1" applyFill="1" applyBorder="1" applyAlignment="1">
      <alignment horizontal="center" vertical="center" wrapText="1"/>
    </xf>
  </cellXfs>
  <cellStyles count="1631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7;&#1090;&#1088;&#1086;&#1080;&#1090;&#1077;&#1083;&#1100;&#1089;&#1090;&#1074;&#1086;/1312/1312.1.112%20&#1042;&#1051;-6&#1082;&#1042;%20&#8470;1,2%20&#1050;&#1057;%20&#8470;106%20&#1051;&#1086;&#1082;&#1086;&#1089;&#1072;/&#1056;&#1072;&#1089;&#1095;&#1077;&#1090;&#1099;/&#1042;&#1051;-6&#1082;&#1042;%20&#8470;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.8"/>
      <sheetName val="Перебазировка"/>
      <sheetName val="Транспорт"/>
      <sheetName val="Материалы"/>
      <sheetName val="Оборудование"/>
    </sheetNames>
    <sheetDataSet>
      <sheetData sheetId="0">
        <row r="14">
          <cell r="O14">
            <v>2317122</v>
          </cell>
          <cell r="Q14">
            <v>131821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4"/>
  <sheetViews>
    <sheetView showGridLines="0" view="pageBreakPreview" zoomScale="70" zoomScaleSheetLayoutView="70" workbookViewId="0">
      <pane xSplit="2" topLeftCell="Q1" activePane="topRight" state="frozen"/>
      <selection activeCell="A8" sqref="A8"/>
      <selection pane="topRight" activeCell="Q16" sqref="Q16"/>
    </sheetView>
  </sheetViews>
  <sheetFormatPr defaultColWidth="8.85546875" defaultRowHeight="12.75" x14ac:dyDescent="0.2"/>
  <cols>
    <col min="1" max="1" width="18.85546875" style="2" customWidth="1"/>
    <col min="2" max="2" width="49.7109375" style="2" customWidth="1"/>
    <col min="3" max="3" width="11.5703125" style="2" customWidth="1"/>
    <col min="4" max="4" width="10" style="2" customWidth="1"/>
    <col min="5" max="12" width="11.7109375" style="2" customWidth="1"/>
    <col min="13" max="13" width="14.85546875" style="11" customWidth="1"/>
    <col min="14" max="14" width="13.5703125" style="11" customWidth="1"/>
    <col min="15" max="15" width="12.7109375" style="11" customWidth="1"/>
    <col min="16" max="16" width="13.85546875" style="11" customWidth="1"/>
    <col min="17" max="17" width="13.28515625" style="11" customWidth="1"/>
    <col min="18" max="18" width="16.28515625" style="2" customWidth="1"/>
    <col min="19" max="19" width="14.28515625" style="11" customWidth="1"/>
    <col min="20" max="20" width="14" style="2" customWidth="1"/>
    <col min="21" max="21" width="14.42578125" style="2" customWidth="1"/>
    <col min="22" max="22" width="11.7109375" style="11" customWidth="1"/>
    <col min="23" max="24" width="11.7109375" style="2" customWidth="1"/>
    <col min="25" max="25" width="25.7109375" style="2" customWidth="1"/>
    <col min="26" max="26" width="10.140625" style="2" bestFit="1" customWidth="1"/>
    <col min="27" max="16384" width="8.85546875" style="2"/>
  </cols>
  <sheetData>
    <row r="1" spans="1:25" ht="13.5" customHeight="1" x14ac:dyDescent="0.2">
      <c r="A1" s="405" t="s">
        <v>37</v>
      </c>
      <c r="B1" s="405"/>
      <c r="C1" s="405"/>
      <c r="D1" s="405"/>
      <c r="E1" s="405"/>
      <c r="F1" s="405"/>
      <c r="G1" s="405"/>
      <c r="H1" s="405"/>
      <c r="I1" s="405"/>
      <c r="J1" s="405"/>
      <c r="K1" s="405"/>
      <c r="L1" s="405"/>
      <c r="M1" s="405"/>
      <c r="N1" s="405"/>
      <c r="O1" s="405"/>
      <c r="P1" s="405"/>
      <c r="Q1" s="405"/>
      <c r="R1" s="405"/>
      <c r="S1" s="405"/>
      <c r="T1" s="405"/>
      <c r="U1" s="405"/>
      <c r="V1" s="405"/>
      <c r="W1" s="405"/>
      <c r="X1" s="405"/>
      <c r="Y1" s="143" t="s">
        <v>114</v>
      </c>
    </row>
    <row r="2" spans="1:25" ht="13.5" x14ac:dyDescent="0.2">
      <c r="A2" s="144"/>
      <c r="B2" s="405"/>
      <c r="C2" s="405"/>
      <c r="D2" s="405"/>
      <c r="E2" s="405"/>
      <c r="F2" s="405"/>
      <c r="G2" s="405"/>
      <c r="H2" s="405"/>
      <c r="I2" s="405"/>
      <c r="J2" s="405"/>
      <c r="K2" s="405"/>
      <c r="L2" s="405"/>
      <c r="M2" s="405"/>
      <c r="N2" s="405"/>
      <c r="O2" s="405"/>
      <c r="P2" s="405"/>
      <c r="Q2" s="405"/>
      <c r="R2" s="405"/>
      <c r="S2" s="405"/>
      <c r="T2" s="145"/>
      <c r="U2" s="145"/>
      <c r="V2" s="3"/>
      <c r="W2" s="145"/>
      <c r="X2" s="146"/>
      <c r="Y2" s="143"/>
    </row>
    <row r="3" spans="1:25" ht="14.25" thickBot="1" x14ac:dyDescent="0.25">
      <c r="A3" s="144"/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3"/>
      <c r="N3" s="3"/>
      <c r="O3" s="3"/>
      <c r="P3" s="3"/>
      <c r="Q3" s="3"/>
      <c r="R3" s="145"/>
      <c r="S3" s="3"/>
      <c r="T3" s="145"/>
      <c r="U3" s="145"/>
      <c r="V3" s="3"/>
      <c r="W3" s="146"/>
      <c r="X3" s="418"/>
      <c r="Y3" s="418"/>
    </row>
    <row r="4" spans="1:25" ht="12.75" customHeight="1" x14ac:dyDescent="0.2">
      <c r="A4" s="419" t="s">
        <v>18</v>
      </c>
      <c r="B4" s="419" t="s">
        <v>38</v>
      </c>
      <c r="C4" s="422" t="s">
        <v>39</v>
      </c>
      <c r="D4" s="425" t="s">
        <v>66</v>
      </c>
      <c r="E4" s="449" t="s">
        <v>40</v>
      </c>
      <c r="F4" s="450"/>
      <c r="G4" s="450"/>
      <c r="H4" s="450"/>
      <c r="I4" s="450"/>
      <c r="J4" s="450"/>
      <c r="K4" s="450"/>
      <c r="L4" s="451"/>
      <c r="M4" s="449" t="s">
        <v>21</v>
      </c>
      <c r="N4" s="450"/>
      <c r="O4" s="450"/>
      <c r="P4" s="450"/>
      <c r="Q4" s="450"/>
      <c r="R4" s="450"/>
      <c r="S4" s="450"/>
      <c r="T4" s="450"/>
      <c r="U4" s="450"/>
      <c r="V4" s="450"/>
      <c r="W4" s="450"/>
      <c r="X4" s="450"/>
      <c r="Y4" s="451"/>
    </row>
    <row r="5" spans="1:25" ht="12.75" customHeight="1" thickBot="1" x14ac:dyDescent="0.25">
      <c r="A5" s="420"/>
      <c r="B5" s="420"/>
      <c r="C5" s="423"/>
      <c r="D5" s="426"/>
      <c r="E5" s="452" t="s">
        <v>41</v>
      </c>
      <c r="F5" s="445" t="s">
        <v>22</v>
      </c>
      <c r="G5" s="413"/>
      <c r="H5" s="413"/>
      <c r="I5" s="413"/>
      <c r="J5" s="413"/>
      <c r="K5" s="413"/>
      <c r="L5" s="446"/>
      <c r="M5" s="447" t="s">
        <v>111</v>
      </c>
      <c r="N5" s="411" t="s">
        <v>22</v>
      </c>
      <c r="O5" s="412"/>
      <c r="P5" s="413"/>
      <c r="Q5" s="414"/>
      <c r="R5" s="409" t="s">
        <v>42</v>
      </c>
      <c r="S5" s="409" t="s">
        <v>23</v>
      </c>
      <c r="T5" s="409" t="s">
        <v>43</v>
      </c>
      <c r="U5" s="409" t="s">
        <v>44</v>
      </c>
      <c r="V5" s="409" t="s">
        <v>24</v>
      </c>
      <c r="W5" s="409" t="s">
        <v>45</v>
      </c>
      <c r="X5" s="409" t="s">
        <v>46</v>
      </c>
      <c r="Y5" s="453" t="s">
        <v>47</v>
      </c>
    </row>
    <row r="6" spans="1:25" ht="44.25" customHeight="1" thickBot="1" x14ac:dyDescent="0.25">
      <c r="A6" s="420"/>
      <c r="B6" s="420"/>
      <c r="C6" s="423"/>
      <c r="D6" s="426"/>
      <c r="E6" s="452"/>
      <c r="F6" s="455" t="s">
        <v>48</v>
      </c>
      <c r="G6" s="416" t="s">
        <v>49</v>
      </c>
      <c r="H6" s="416" t="s">
        <v>50</v>
      </c>
      <c r="I6" s="416" t="s">
        <v>51</v>
      </c>
      <c r="J6" s="416" t="s">
        <v>52</v>
      </c>
      <c r="K6" s="416" t="s">
        <v>45</v>
      </c>
      <c r="L6" s="439" t="s">
        <v>46</v>
      </c>
      <c r="M6" s="448"/>
      <c r="N6" s="441" t="s">
        <v>53</v>
      </c>
      <c r="O6" s="442"/>
      <c r="P6" s="443" t="s">
        <v>19</v>
      </c>
      <c r="Q6" s="444"/>
      <c r="R6" s="410"/>
      <c r="S6" s="410"/>
      <c r="T6" s="410"/>
      <c r="U6" s="410"/>
      <c r="V6" s="410"/>
      <c r="W6" s="410"/>
      <c r="X6" s="410"/>
      <c r="Y6" s="454"/>
    </row>
    <row r="7" spans="1:25" ht="83.25" customHeight="1" thickBot="1" x14ac:dyDescent="0.25">
      <c r="A7" s="421"/>
      <c r="B7" s="421"/>
      <c r="C7" s="424"/>
      <c r="D7" s="427"/>
      <c r="E7" s="452"/>
      <c r="F7" s="416"/>
      <c r="G7" s="417"/>
      <c r="H7" s="417"/>
      <c r="I7" s="417"/>
      <c r="J7" s="417"/>
      <c r="K7" s="417"/>
      <c r="L7" s="440"/>
      <c r="M7" s="448"/>
      <c r="N7" s="130" t="s">
        <v>54</v>
      </c>
      <c r="O7" s="131" t="s">
        <v>55</v>
      </c>
      <c r="P7" s="140" t="s">
        <v>54</v>
      </c>
      <c r="Q7" s="141" t="s">
        <v>55</v>
      </c>
      <c r="R7" s="415"/>
      <c r="S7" s="410"/>
      <c r="T7" s="410"/>
      <c r="U7" s="410"/>
      <c r="V7" s="410"/>
      <c r="W7" s="410"/>
      <c r="X7" s="410"/>
      <c r="Y7" s="454"/>
    </row>
    <row r="8" spans="1:25" ht="13.5" thickBot="1" x14ac:dyDescent="0.25">
      <c r="A8" s="147">
        <v>1</v>
      </c>
      <c r="B8" s="148">
        <f t="shared" ref="B8:Y8" si="0">A8+1</f>
        <v>2</v>
      </c>
      <c r="C8" s="149">
        <f t="shared" si="0"/>
        <v>3</v>
      </c>
      <c r="D8" s="150">
        <f t="shared" si="0"/>
        <v>4</v>
      </c>
      <c r="E8" s="151">
        <f t="shared" si="0"/>
        <v>5</v>
      </c>
      <c r="F8" s="152">
        <f t="shared" si="0"/>
        <v>6</v>
      </c>
      <c r="G8" s="152">
        <f t="shared" si="0"/>
        <v>7</v>
      </c>
      <c r="H8" s="152">
        <f t="shared" si="0"/>
        <v>8</v>
      </c>
      <c r="I8" s="152">
        <f t="shared" si="0"/>
        <v>9</v>
      </c>
      <c r="J8" s="152">
        <f t="shared" si="0"/>
        <v>10</v>
      </c>
      <c r="K8" s="152">
        <f t="shared" si="0"/>
        <v>11</v>
      </c>
      <c r="L8" s="153">
        <f t="shared" si="0"/>
        <v>12</v>
      </c>
      <c r="M8" s="126">
        <f t="shared" si="0"/>
        <v>13</v>
      </c>
      <c r="N8" s="20">
        <f t="shared" si="0"/>
        <v>14</v>
      </c>
      <c r="O8" s="132">
        <f t="shared" si="0"/>
        <v>15</v>
      </c>
      <c r="P8" s="20">
        <f t="shared" si="0"/>
        <v>16</v>
      </c>
      <c r="Q8" s="132">
        <f t="shared" si="0"/>
        <v>17</v>
      </c>
      <c r="R8" s="154">
        <f t="shared" si="0"/>
        <v>18</v>
      </c>
      <c r="S8" s="21">
        <f t="shared" si="0"/>
        <v>19</v>
      </c>
      <c r="T8" s="21">
        <f t="shared" si="0"/>
        <v>20</v>
      </c>
      <c r="U8" s="21">
        <f t="shared" si="0"/>
        <v>21</v>
      </c>
      <c r="V8" s="21">
        <f t="shared" si="0"/>
        <v>22</v>
      </c>
      <c r="W8" s="21">
        <f t="shared" si="0"/>
        <v>23</v>
      </c>
      <c r="X8" s="21">
        <f t="shared" si="0"/>
        <v>24</v>
      </c>
      <c r="Y8" s="132">
        <f t="shared" si="0"/>
        <v>25</v>
      </c>
    </row>
    <row r="9" spans="1:25" ht="14.25" hidden="1" thickBot="1" x14ac:dyDescent="0.25">
      <c r="A9" s="155"/>
      <c r="B9" s="156"/>
      <c r="C9" s="157"/>
      <c r="D9" s="22"/>
      <c r="E9" s="22"/>
      <c r="F9" s="22"/>
      <c r="G9" s="22"/>
      <c r="H9" s="22"/>
      <c r="I9" s="22"/>
      <c r="J9" s="22"/>
      <c r="K9" s="22"/>
      <c r="L9" s="22"/>
      <c r="M9" s="22"/>
      <c r="N9" s="133"/>
      <c r="O9" s="134"/>
      <c r="P9" s="133"/>
      <c r="Q9" s="134"/>
      <c r="R9" s="22"/>
      <c r="S9" s="22"/>
      <c r="T9" s="158"/>
      <c r="U9" s="22"/>
      <c r="V9" s="22"/>
      <c r="W9" s="22"/>
      <c r="X9" s="22"/>
      <c r="Y9" s="159"/>
    </row>
    <row r="10" spans="1:25" s="389" customFormat="1" ht="27.75" thickBot="1" x14ac:dyDescent="0.25">
      <c r="A10" s="378" t="s">
        <v>67</v>
      </c>
      <c r="B10" s="379" t="s">
        <v>117</v>
      </c>
      <c r="C10" s="380"/>
      <c r="D10" s="381"/>
      <c r="E10" s="381"/>
      <c r="F10" s="381"/>
      <c r="G10" s="381"/>
      <c r="H10" s="381"/>
      <c r="I10" s="381"/>
      <c r="J10" s="381"/>
      <c r="K10" s="381"/>
      <c r="L10" s="381"/>
      <c r="M10" s="382"/>
      <c r="N10" s="383"/>
      <c r="O10" s="384"/>
      <c r="P10" s="383"/>
      <c r="Q10" s="384"/>
      <c r="R10" s="385"/>
      <c r="S10" s="386"/>
      <c r="T10" s="387"/>
      <c r="U10" s="386"/>
      <c r="V10" s="386"/>
      <c r="W10" s="386"/>
      <c r="X10" s="386"/>
      <c r="Y10" s="388"/>
    </row>
    <row r="11" spans="1:25" s="400" customFormat="1" ht="22.5" customHeight="1" thickBot="1" x14ac:dyDescent="0.25">
      <c r="A11" s="390" t="s">
        <v>68</v>
      </c>
      <c r="B11" s="391" t="s">
        <v>118</v>
      </c>
      <c r="C11" s="392"/>
      <c r="D11" s="392"/>
      <c r="E11" s="392"/>
      <c r="F11" s="392"/>
      <c r="G11" s="392"/>
      <c r="H11" s="392"/>
      <c r="I11" s="392"/>
      <c r="J11" s="392"/>
      <c r="K11" s="392"/>
      <c r="L11" s="392"/>
      <c r="M11" s="393"/>
      <c r="N11" s="394"/>
      <c r="O11" s="395"/>
      <c r="P11" s="394"/>
      <c r="Q11" s="395"/>
      <c r="R11" s="396"/>
      <c r="S11" s="397"/>
      <c r="T11" s="398"/>
      <c r="U11" s="397"/>
      <c r="V11" s="397"/>
      <c r="W11" s="397"/>
      <c r="X11" s="397"/>
      <c r="Y11" s="399"/>
    </row>
    <row r="12" spans="1:25" ht="31.5" customHeight="1" x14ac:dyDescent="0.2">
      <c r="A12" s="403" t="s">
        <v>119</v>
      </c>
      <c r="B12" s="375" t="s">
        <v>112</v>
      </c>
      <c r="C12" s="376"/>
      <c r="D12" s="374"/>
      <c r="E12" s="374">
        <f t="shared" ref="E12:E14" si="1">G12+H12+F12+K12+L12</f>
        <v>716134</v>
      </c>
      <c r="F12" s="374">
        <v>410686</v>
      </c>
      <c r="G12" s="374">
        <v>81283</v>
      </c>
      <c r="H12" s="374">
        <v>83169</v>
      </c>
      <c r="I12" s="374">
        <v>0</v>
      </c>
      <c r="J12" s="374">
        <v>9540</v>
      </c>
      <c r="K12" s="374">
        <v>80313</v>
      </c>
      <c r="L12" s="374">
        <v>60683</v>
      </c>
      <c r="M12" s="161"/>
      <c r="N12" s="135"/>
      <c r="O12" s="136"/>
      <c r="P12" s="135"/>
      <c r="Q12" s="136"/>
      <c r="R12" s="162"/>
      <c r="S12" s="23"/>
      <c r="T12" s="163"/>
      <c r="U12" s="163"/>
      <c r="V12" s="23"/>
      <c r="W12" s="163"/>
      <c r="X12" s="164"/>
      <c r="Y12" s="165"/>
    </row>
    <row r="13" spans="1:25" ht="31.5" customHeight="1" x14ac:dyDescent="0.2">
      <c r="A13" s="404" t="s">
        <v>120</v>
      </c>
      <c r="B13" s="375" t="s">
        <v>113</v>
      </c>
      <c r="C13" s="376"/>
      <c r="D13" s="374"/>
      <c r="E13" s="374">
        <f t="shared" si="1"/>
        <v>384317</v>
      </c>
      <c r="F13" s="374">
        <v>305399</v>
      </c>
      <c r="G13" s="374">
        <v>15062</v>
      </c>
      <c r="H13" s="374">
        <v>30291</v>
      </c>
      <c r="I13" s="374">
        <v>0</v>
      </c>
      <c r="J13" s="374">
        <v>4770</v>
      </c>
      <c r="K13" s="374">
        <v>21211</v>
      </c>
      <c r="L13" s="374">
        <v>12354</v>
      </c>
      <c r="M13" s="161"/>
      <c r="N13" s="135"/>
      <c r="O13" s="136"/>
      <c r="P13" s="135"/>
      <c r="Q13" s="136"/>
      <c r="R13" s="162"/>
      <c r="S13" s="23"/>
      <c r="T13" s="163"/>
      <c r="U13" s="163"/>
      <c r="V13" s="23"/>
      <c r="W13" s="163"/>
      <c r="X13" s="164"/>
      <c r="Y13" s="165"/>
    </row>
    <row r="14" spans="1:25" ht="31.5" customHeight="1" thickBot="1" x14ac:dyDescent="0.25">
      <c r="A14" s="404" t="s">
        <v>121</v>
      </c>
      <c r="B14" s="375" t="s">
        <v>122</v>
      </c>
      <c r="C14" s="376"/>
      <c r="D14" s="377"/>
      <c r="E14" s="374">
        <f t="shared" si="1"/>
        <v>897</v>
      </c>
      <c r="F14" s="374">
        <v>30</v>
      </c>
      <c r="G14" s="374">
        <v>167</v>
      </c>
      <c r="H14" s="374">
        <v>302</v>
      </c>
      <c r="I14" s="374">
        <v>0</v>
      </c>
      <c r="J14" s="374">
        <v>63</v>
      </c>
      <c r="K14" s="374">
        <v>260</v>
      </c>
      <c r="L14" s="374">
        <v>138</v>
      </c>
      <c r="M14" s="161"/>
      <c r="N14" s="135"/>
      <c r="O14" s="136"/>
      <c r="P14" s="135"/>
      <c r="Q14" s="136"/>
      <c r="R14" s="162"/>
      <c r="S14" s="23"/>
      <c r="T14" s="163"/>
      <c r="U14" s="163"/>
      <c r="V14" s="23"/>
      <c r="W14" s="163"/>
      <c r="X14" s="164"/>
      <c r="Y14" s="165"/>
    </row>
    <row r="15" spans="1:25" s="369" customFormat="1" ht="28.5" customHeight="1" thickBot="1" x14ac:dyDescent="0.25">
      <c r="A15" s="365"/>
      <c r="B15" s="370" t="s">
        <v>26</v>
      </c>
      <c r="C15" s="401"/>
      <c r="D15" s="402"/>
      <c r="E15" s="168">
        <f t="shared" ref="E15:L15" si="2">SUM(E12:E14)</f>
        <v>1101348</v>
      </c>
      <c r="F15" s="169">
        <f t="shared" si="2"/>
        <v>716115</v>
      </c>
      <c r="G15" s="170">
        <f t="shared" si="2"/>
        <v>96512</v>
      </c>
      <c r="H15" s="170">
        <f t="shared" si="2"/>
        <v>113762</v>
      </c>
      <c r="I15" s="170">
        <f t="shared" si="2"/>
        <v>0</v>
      </c>
      <c r="J15" s="170">
        <f t="shared" si="2"/>
        <v>14373</v>
      </c>
      <c r="K15" s="170">
        <f t="shared" si="2"/>
        <v>101784</v>
      </c>
      <c r="L15" s="171">
        <f t="shared" si="2"/>
        <v>73175</v>
      </c>
      <c r="M15" s="366">
        <f>O15+Q15</f>
        <v>2448943</v>
      </c>
      <c r="N15" s="367"/>
      <c r="O15" s="171">
        <f>[5]Ф.8!$O$14</f>
        <v>2317122</v>
      </c>
      <c r="P15" s="367"/>
      <c r="Q15" s="171">
        <f>[5]Ф.8!$Q$14</f>
        <v>131821</v>
      </c>
      <c r="R15" s="169"/>
      <c r="S15" s="193"/>
      <c r="T15" s="170"/>
      <c r="U15" s="170"/>
      <c r="V15" s="193"/>
      <c r="W15" s="170"/>
      <c r="X15" s="368"/>
      <c r="Y15" s="168"/>
    </row>
    <row r="16" spans="1:25" ht="23.25" customHeight="1" thickBot="1" x14ac:dyDescent="0.25">
      <c r="A16" s="172"/>
      <c r="B16" s="173" t="s">
        <v>25</v>
      </c>
      <c r="C16" s="174"/>
      <c r="D16" s="175"/>
      <c r="E16" s="176"/>
      <c r="F16" s="177"/>
      <c r="G16" s="178"/>
      <c r="H16" s="178"/>
      <c r="I16" s="178"/>
      <c r="J16" s="178"/>
      <c r="K16" s="178"/>
      <c r="L16" s="179"/>
      <c r="M16" s="180"/>
      <c r="N16" s="181"/>
      <c r="O16" s="182"/>
      <c r="P16" s="181"/>
      <c r="Q16" s="182"/>
      <c r="R16" s="183"/>
      <c r="S16" s="184"/>
      <c r="T16" s="185"/>
      <c r="U16" s="185"/>
      <c r="V16" s="184"/>
      <c r="W16" s="185"/>
      <c r="X16" s="186"/>
      <c r="Y16" s="187"/>
    </row>
    <row r="17" spans="1:25" s="25" customFormat="1" ht="23.25" customHeight="1" thickBot="1" x14ac:dyDescent="0.25">
      <c r="A17" s="188"/>
      <c r="B17" s="189" t="s">
        <v>27</v>
      </c>
      <c r="C17" s="190"/>
      <c r="D17" s="191"/>
      <c r="E17" s="168"/>
      <c r="F17" s="192"/>
      <c r="G17" s="193"/>
      <c r="H17" s="193"/>
      <c r="I17" s="193"/>
      <c r="J17" s="193"/>
      <c r="K17" s="193"/>
      <c r="L17" s="194"/>
      <c r="M17" s="195"/>
      <c r="N17" s="196"/>
      <c r="O17" s="197"/>
      <c r="P17" s="196"/>
      <c r="Q17" s="197"/>
      <c r="R17" s="198"/>
      <c r="S17" s="199"/>
      <c r="T17" s="200"/>
      <c r="U17" s="200"/>
      <c r="V17" s="199"/>
      <c r="W17" s="200"/>
      <c r="X17" s="201"/>
      <c r="Y17" s="168"/>
    </row>
    <row r="18" spans="1:25" ht="23.25" hidden="1" customHeight="1" x14ac:dyDescent="0.2">
      <c r="A18" s="202"/>
      <c r="B18" s="203" t="s">
        <v>17</v>
      </c>
      <c r="C18" s="204"/>
      <c r="D18" s="205"/>
      <c r="E18" s="160"/>
      <c r="F18" s="206"/>
      <c r="G18" s="207"/>
      <c r="H18" s="207"/>
      <c r="I18" s="207"/>
      <c r="J18" s="207"/>
      <c r="K18" s="207"/>
      <c r="L18" s="208"/>
      <c r="M18" s="209"/>
      <c r="N18" s="210"/>
      <c r="O18" s="211"/>
      <c r="P18" s="210"/>
      <c r="Q18" s="211"/>
      <c r="R18" s="212"/>
      <c r="S18" s="213"/>
      <c r="T18" s="214"/>
      <c r="U18" s="214"/>
      <c r="V18" s="213"/>
      <c r="W18" s="214"/>
      <c r="X18" s="215"/>
      <c r="Y18" s="216"/>
    </row>
    <row r="19" spans="1:25" ht="25.5" customHeight="1" x14ac:dyDescent="0.2">
      <c r="A19" s="217"/>
      <c r="B19" s="218" t="s">
        <v>56</v>
      </c>
      <c r="C19" s="219"/>
      <c r="D19" s="220"/>
      <c r="E19" s="166"/>
      <c r="F19" s="221"/>
      <c r="G19" s="222"/>
      <c r="H19" s="222"/>
      <c r="I19" s="222"/>
      <c r="J19" s="222"/>
      <c r="K19" s="222"/>
      <c r="L19" s="223"/>
      <c r="M19" s="224"/>
      <c r="N19" s="225"/>
      <c r="O19" s="226"/>
      <c r="P19" s="225"/>
      <c r="Q19" s="226"/>
      <c r="R19" s="227"/>
      <c r="S19" s="228"/>
      <c r="T19" s="229"/>
      <c r="U19" s="229"/>
      <c r="V19" s="228"/>
      <c r="W19" s="229"/>
      <c r="X19" s="230"/>
      <c r="Y19" s="24"/>
    </row>
    <row r="20" spans="1:25" ht="25.5" customHeight="1" x14ac:dyDescent="0.2">
      <c r="A20" s="217"/>
      <c r="B20" s="231" t="s">
        <v>57</v>
      </c>
      <c r="C20" s="232"/>
      <c r="D20" s="220"/>
      <c r="E20" s="166">
        <f>E15*D49</f>
        <v>69936</v>
      </c>
      <c r="F20" s="221"/>
      <c r="G20" s="222"/>
      <c r="H20" s="222"/>
      <c r="I20" s="222"/>
      <c r="J20" s="222"/>
      <c r="K20" s="222"/>
      <c r="L20" s="223"/>
      <c r="M20" s="224"/>
      <c r="N20" s="233"/>
      <c r="O20" s="226"/>
      <c r="P20" s="233"/>
      <c r="Q20" s="226"/>
      <c r="R20" s="227"/>
      <c r="S20" s="228"/>
      <c r="T20" s="229"/>
      <c r="U20" s="229"/>
      <c r="V20" s="228"/>
      <c r="W20" s="229"/>
      <c r="X20" s="230"/>
      <c r="Y20" s="24"/>
    </row>
    <row r="21" spans="1:25" ht="25.5" customHeight="1" x14ac:dyDescent="0.2">
      <c r="A21" s="217"/>
      <c r="B21" s="234" t="s">
        <v>70</v>
      </c>
      <c r="C21" s="232"/>
      <c r="D21" s="220"/>
      <c r="E21" s="166"/>
      <c r="F21" s="221"/>
      <c r="G21" s="222"/>
      <c r="H21" s="222"/>
      <c r="I21" s="222"/>
      <c r="J21" s="222"/>
      <c r="K21" s="222"/>
      <c r="L21" s="223"/>
      <c r="M21" s="224"/>
      <c r="N21" s="233"/>
      <c r="O21" s="226"/>
      <c r="P21" s="233"/>
      <c r="Q21" s="226"/>
      <c r="R21" s="227"/>
      <c r="S21" s="228"/>
      <c r="T21" s="229"/>
      <c r="U21" s="229"/>
      <c r="V21" s="228"/>
      <c r="W21" s="229"/>
      <c r="X21" s="230"/>
      <c r="Y21" s="24"/>
    </row>
    <row r="22" spans="1:25" ht="25.5" customHeight="1" x14ac:dyDescent="0.2">
      <c r="A22" s="217"/>
      <c r="B22" s="234" t="s">
        <v>123</v>
      </c>
      <c r="C22" s="232"/>
      <c r="D22" s="220"/>
      <c r="E22" s="166"/>
      <c r="F22" s="221"/>
      <c r="G22" s="222"/>
      <c r="H22" s="222"/>
      <c r="I22" s="222"/>
      <c r="J22" s="222"/>
      <c r="K22" s="222"/>
      <c r="L22" s="223"/>
      <c r="M22" s="224"/>
      <c r="N22" s="233"/>
      <c r="O22" s="226"/>
      <c r="P22" s="233"/>
      <c r="Q22" s="226"/>
      <c r="R22" s="227"/>
      <c r="S22" s="228"/>
      <c r="T22" s="229"/>
      <c r="U22" s="229"/>
      <c r="V22" s="228"/>
      <c r="W22" s="229"/>
      <c r="X22" s="230"/>
      <c r="Y22" s="24"/>
    </row>
    <row r="23" spans="1:25" ht="25.5" customHeight="1" x14ac:dyDescent="0.2">
      <c r="A23" s="217"/>
      <c r="B23" s="235" t="s">
        <v>124</v>
      </c>
      <c r="C23" s="236"/>
      <c r="D23" s="220"/>
      <c r="E23" s="166"/>
      <c r="F23" s="221"/>
      <c r="G23" s="222"/>
      <c r="H23" s="222"/>
      <c r="I23" s="222"/>
      <c r="J23" s="222"/>
      <c r="K23" s="222"/>
      <c r="L23" s="223"/>
      <c r="M23" s="224"/>
      <c r="N23" s="233"/>
      <c r="O23" s="226"/>
      <c r="P23" s="233"/>
      <c r="Q23" s="226"/>
      <c r="R23" s="227"/>
      <c r="S23" s="228"/>
      <c r="T23" s="229"/>
      <c r="U23" s="229"/>
      <c r="V23" s="228"/>
      <c r="W23" s="229"/>
      <c r="X23" s="230"/>
      <c r="Y23" s="24"/>
    </row>
    <row r="24" spans="1:25" ht="84.75" hidden="1" customHeight="1" x14ac:dyDescent="0.2">
      <c r="A24" s="217"/>
      <c r="B24" s="235" t="s">
        <v>73</v>
      </c>
      <c r="C24" s="236"/>
      <c r="D24" s="220"/>
      <c r="E24" s="166"/>
      <c r="F24" s="221"/>
      <c r="G24" s="222"/>
      <c r="H24" s="222"/>
      <c r="I24" s="222"/>
      <c r="J24" s="222"/>
      <c r="K24" s="222"/>
      <c r="L24" s="223"/>
      <c r="M24" s="224"/>
      <c r="N24" s="233"/>
      <c r="O24" s="226"/>
      <c r="P24" s="233"/>
      <c r="Q24" s="226"/>
      <c r="R24" s="227"/>
      <c r="S24" s="228"/>
      <c r="T24" s="229"/>
      <c r="U24" s="229"/>
      <c r="V24" s="228"/>
      <c r="W24" s="229"/>
      <c r="X24" s="230"/>
      <c r="Y24" s="24"/>
    </row>
    <row r="25" spans="1:25" ht="23.25" hidden="1" customHeight="1" x14ac:dyDescent="0.2">
      <c r="A25" s="217"/>
      <c r="B25" s="235" t="s">
        <v>71</v>
      </c>
      <c r="C25" s="236"/>
      <c r="D25" s="220"/>
      <c r="E25" s="166"/>
      <c r="F25" s="221"/>
      <c r="G25" s="222"/>
      <c r="H25" s="222"/>
      <c r="I25" s="222"/>
      <c r="J25" s="222"/>
      <c r="K25" s="222"/>
      <c r="L25" s="223"/>
      <c r="M25" s="224"/>
      <c r="N25" s="233"/>
      <c r="O25" s="226"/>
      <c r="P25" s="233"/>
      <c r="Q25" s="226"/>
      <c r="R25" s="227"/>
      <c r="S25" s="228"/>
      <c r="T25" s="229"/>
      <c r="U25" s="229"/>
      <c r="V25" s="228"/>
      <c r="W25" s="229"/>
      <c r="X25" s="230"/>
      <c r="Y25" s="24"/>
    </row>
    <row r="26" spans="1:25" ht="31.5" customHeight="1" thickBot="1" x14ac:dyDescent="0.25">
      <c r="A26" s="217"/>
      <c r="B26" s="235" t="s">
        <v>58</v>
      </c>
      <c r="C26" s="236"/>
      <c r="D26" s="220"/>
      <c r="E26" s="166"/>
      <c r="F26" s="221"/>
      <c r="G26" s="222"/>
      <c r="H26" s="222"/>
      <c r="I26" s="222"/>
      <c r="J26" s="222"/>
      <c r="K26" s="222"/>
      <c r="L26" s="223"/>
      <c r="M26" s="224"/>
      <c r="N26" s="233"/>
      <c r="O26" s="226"/>
      <c r="P26" s="233"/>
      <c r="Q26" s="226"/>
      <c r="R26" s="227"/>
      <c r="S26" s="228"/>
      <c r="T26" s="229"/>
      <c r="U26" s="229"/>
      <c r="V26" s="228"/>
      <c r="W26" s="229"/>
      <c r="X26" s="230"/>
      <c r="Y26" s="24"/>
    </row>
    <row r="27" spans="1:25" s="25" customFormat="1" ht="23.25" customHeight="1" thickBot="1" x14ac:dyDescent="0.25">
      <c r="A27" s="188"/>
      <c r="B27" s="189" t="s">
        <v>28</v>
      </c>
      <c r="C27" s="190"/>
      <c r="D27" s="191"/>
      <c r="E27" s="168">
        <f>E15+E20+E21</f>
        <v>1171284</v>
      </c>
      <c r="F27" s="169">
        <f t="shared" ref="F27:L27" si="3">F15</f>
        <v>716115</v>
      </c>
      <c r="G27" s="170">
        <f t="shared" si="3"/>
        <v>96512</v>
      </c>
      <c r="H27" s="170">
        <f t="shared" si="3"/>
        <v>113762</v>
      </c>
      <c r="I27" s="170">
        <f t="shared" si="3"/>
        <v>0</v>
      </c>
      <c r="J27" s="170">
        <f t="shared" si="3"/>
        <v>14373</v>
      </c>
      <c r="K27" s="170">
        <f t="shared" si="3"/>
        <v>101784</v>
      </c>
      <c r="L27" s="171">
        <f t="shared" si="3"/>
        <v>73175</v>
      </c>
      <c r="M27" s="195"/>
      <c r="N27" s="196"/>
      <c r="O27" s="197"/>
      <c r="P27" s="196"/>
      <c r="Q27" s="197"/>
      <c r="R27" s="198"/>
      <c r="S27" s="199"/>
      <c r="T27" s="200"/>
      <c r="U27" s="200"/>
      <c r="V27" s="199"/>
      <c r="W27" s="200"/>
      <c r="X27" s="201"/>
      <c r="Y27" s="168"/>
    </row>
    <row r="28" spans="1:25" ht="13.5" x14ac:dyDescent="0.2">
      <c r="A28" s="217"/>
      <c r="B28" s="237"/>
      <c r="C28" s="238"/>
      <c r="D28" s="220"/>
      <c r="E28" s="166"/>
      <c r="F28" s="221"/>
      <c r="G28" s="222"/>
      <c r="H28" s="222"/>
      <c r="I28" s="222"/>
      <c r="J28" s="222"/>
      <c r="K28" s="222"/>
      <c r="L28" s="223"/>
      <c r="M28" s="224"/>
      <c r="N28" s="239"/>
      <c r="O28" s="226"/>
      <c r="P28" s="239"/>
      <c r="Q28" s="226"/>
      <c r="R28" s="227"/>
      <c r="S28" s="228"/>
      <c r="T28" s="229"/>
      <c r="U28" s="229"/>
      <c r="V28" s="228"/>
      <c r="W28" s="229"/>
      <c r="X28" s="230"/>
      <c r="Y28" s="24"/>
    </row>
    <row r="29" spans="1:25" ht="13.5" x14ac:dyDescent="0.2">
      <c r="A29" s="217"/>
      <c r="B29" s="237" t="s">
        <v>29</v>
      </c>
      <c r="C29" s="232"/>
      <c r="D29" s="220"/>
      <c r="E29" s="166"/>
      <c r="F29" s="221"/>
      <c r="G29" s="222"/>
      <c r="H29" s="222"/>
      <c r="I29" s="222"/>
      <c r="J29" s="222"/>
      <c r="K29" s="222"/>
      <c r="L29" s="223"/>
      <c r="M29" s="224"/>
      <c r="N29" s="233"/>
      <c r="O29" s="226"/>
      <c r="P29" s="233"/>
      <c r="Q29" s="226"/>
      <c r="R29" s="227"/>
      <c r="S29" s="228"/>
      <c r="T29" s="229"/>
      <c r="U29" s="229"/>
      <c r="V29" s="228"/>
      <c r="W29" s="229"/>
      <c r="X29" s="230"/>
      <c r="Y29" s="24"/>
    </row>
    <row r="30" spans="1:25" ht="13.5" customHeight="1" thickBot="1" x14ac:dyDescent="0.25">
      <c r="A30" s="240"/>
      <c r="B30" s="241"/>
      <c r="C30" s="242"/>
      <c r="D30" s="243"/>
      <c r="E30" s="167"/>
      <c r="F30" s="244"/>
      <c r="G30" s="245"/>
      <c r="H30" s="245"/>
      <c r="I30" s="245"/>
      <c r="J30" s="245"/>
      <c r="K30" s="245"/>
      <c r="L30" s="246"/>
      <c r="M30" s="247"/>
      <c r="N30" s="248"/>
      <c r="O30" s="249"/>
      <c r="P30" s="248"/>
      <c r="Q30" s="249"/>
      <c r="R30" s="250"/>
      <c r="S30" s="251"/>
      <c r="T30" s="252"/>
      <c r="U30" s="252"/>
      <c r="V30" s="251"/>
      <c r="W30" s="252"/>
      <c r="X30" s="253"/>
      <c r="Y30" s="254"/>
    </row>
    <row r="31" spans="1:25" ht="13.5" x14ac:dyDescent="0.2">
      <c r="A31" s="172"/>
      <c r="B31" s="255" t="s">
        <v>30</v>
      </c>
      <c r="C31" s="256"/>
      <c r="D31" s="257"/>
      <c r="E31" s="258"/>
      <c r="F31" s="259"/>
      <c r="G31" s="260"/>
      <c r="H31" s="260"/>
      <c r="I31" s="260"/>
      <c r="J31" s="260"/>
      <c r="K31" s="260"/>
      <c r="L31" s="261"/>
      <c r="M31" s="262"/>
      <c r="N31" s="263"/>
      <c r="O31" s="264"/>
      <c r="P31" s="263"/>
      <c r="Q31" s="264"/>
      <c r="R31" s="265"/>
      <c r="S31" s="266"/>
      <c r="T31" s="267"/>
      <c r="U31" s="267"/>
      <c r="V31" s="266"/>
      <c r="W31" s="267"/>
      <c r="X31" s="268"/>
      <c r="Y31" s="269"/>
    </row>
    <row r="32" spans="1:25" ht="13.5" x14ac:dyDescent="0.2">
      <c r="A32" s="172"/>
      <c r="B32" s="270" t="s">
        <v>31</v>
      </c>
      <c r="C32" s="271">
        <v>0.18</v>
      </c>
      <c r="D32" s="272"/>
      <c r="E32" s="273"/>
      <c r="F32" s="274"/>
      <c r="G32" s="275"/>
      <c r="H32" s="275"/>
      <c r="I32" s="275"/>
      <c r="J32" s="275"/>
      <c r="K32" s="275"/>
      <c r="L32" s="276"/>
      <c r="M32" s="277"/>
      <c r="N32" s="278"/>
      <c r="O32" s="279"/>
      <c r="P32" s="280"/>
      <c r="Q32" s="279"/>
      <c r="R32" s="281"/>
      <c r="S32" s="282"/>
      <c r="T32" s="283"/>
      <c r="U32" s="283"/>
      <c r="V32" s="282"/>
      <c r="W32" s="283"/>
      <c r="X32" s="284"/>
      <c r="Y32" s="285"/>
    </row>
    <row r="33" spans="1:25" ht="14.25" thickBot="1" x14ac:dyDescent="0.25">
      <c r="A33" s="286"/>
      <c r="B33" s="287" t="s">
        <v>32</v>
      </c>
      <c r="C33" s="288"/>
      <c r="D33" s="289"/>
      <c r="E33" s="290"/>
      <c r="F33" s="291"/>
      <c r="G33" s="292"/>
      <c r="H33" s="292"/>
      <c r="I33" s="292"/>
      <c r="J33" s="292"/>
      <c r="K33" s="292"/>
      <c r="L33" s="293"/>
      <c r="M33" s="294"/>
      <c r="N33" s="295"/>
      <c r="O33" s="296"/>
      <c r="P33" s="295"/>
      <c r="Q33" s="296"/>
      <c r="R33" s="297"/>
      <c r="S33" s="298"/>
      <c r="T33" s="299"/>
      <c r="U33" s="299"/>
      <c r="V33" s="298"/>
      <c r="W33" s="299"/>
      <c r="X33" s="300"/>
      <c r="Y33" s="301"/>
    </row>
    <row r="34" spans="1:25" ht="13.5" x14ac:dyDescent="0.2">
      <c r="A34" s="217"/>
      <c r="B34" s="142" t="s">
        <v>59</v>
      </c>
      <c r="C34" s="302"/>
      <c r="D34" s="303"/>
      <c r="E34" s="304"/>
      <c r="F34" s="305"/>
      <c r="G34" s="306"/>
      <c r="H34" s="306"/>
      <c r="I34" s="306"/>
      <c r="J34" s="306"/>
      <c r="K34" s="306"/>
      <c r="L34" s="307"/>
      <c r="M34" s="127"/>
      <c r="N34" s="17"/>
      <c r="O34" s="137"/>
      <c r="P34" s="17"/>
      <c r="Q34" s="137"/>
      <c r="R34" s="308"/>
      <c r="S34" s="4"/>
      <c r="T34" s="309"/>
      <c r="U34" s="309"/>
      <c r="V34" s="4"/>
      <c r="W34" s="309"/>
      <c r="X34" s="310"/>
      <c r="Y34" s="311"/>
    </row>
    <row r="35" spans="1:25" ht="13.5" x14ac:dyDescent="0.2">
      <c r="A35" s="312"/>
      <c r="B35" s="142" t="s">
        <v>60</v>
      </c>
      <c r="C35" s="313"/>
      <c r="D35" s="314"/>
      <c r="E35" s="315"/>
      <c r="F35" s="316"/>
      <c r="G35" s="317"/>
      <c r="H35" s="317"/>
      <c r="I35" s="317"/>
      <c r="J35" s="317"/>
      <c r="K35" s="317"/>
      <c r="L35" s="318"/>
      <c r="M35" s="128"/>
      <c r="N35" s="18"/>
      <c r="O35" s="138"/>
      <c r="P35" s="18"/>
      <c r="Q35" s="138"/>
      <c r="R35" s="319"/>
      <c r="S35" s="5"/>
      <c r="T35" s="320"/>
      <c r="U35" s="320"/>
      <c r="V35" s="5"/>
      <c r="W35" s="320"/>
      <c r="X35" s="321"/>
      <c r="Y35" s="322"/>
    </row>
    <row r="36" spans="1:25" ht="14.25" thickBot="1" x14ac:dyDescent="0.25">
      <c r="A36" s="240"/>
      <c r="B36" s="323"/>
      <c r="C36" s="324"/>
      <c r="D36" s="325"/>
      <c r="E36" s="324"/>
      <c r="F36" s="326"/>
      <c r="G36" s="327"/>
      <c r="H36" s="327"/>
      <c r="I36" s="327"/>
      <c r="J36" s="327"/>
      <c r="K36" s="327"/>
      <c r="L36" s="328"/>
      <c r="M36" s="129"/>
      <c r="N36" s="19"/>
      <c r="O36" s="139"/>
      <c r="P36" s="19"/>
      <c r="Q36" s="139"/>
      <c r="R36" s="329"/>
      <c r="S36" s="6"/>
      <c r="T36" s="330"/>
      <c r="U36" s="330"/>
      <c r="V36" s="6"/>
      <c r="W36" s="330"/>
      <c r="X36" s="331"/>
      <c r="Y36" s="332"/>
    </row>
    <row r="37" spans="1:25" ht="36" customHeight="1" x14ac:dyDescent="0.2">
      <c r="A37" s="333"/>
      <c r="B37" s="334"/>
      <c r="C37" s="175"/>
      <c r="D37" s="175"/>
      <c r="E37" s="175"/>
      <c r="F37" s="175"/>
      <c r="G37" s="175"/>
      <c r="H37" s="175"/>
      <c r="I37" s="175"/>
      <c r="J37" s="175"/>
      <c r="K37" s="335"/>
      <c r="L37" s="335"/>
      <c r="M37" s="335"/>
      <c r="N37" s="335"/>
      <c r="O37" s="335"/>
      <c r="P37" s="335"/>
      <c r="Q37" s="335"/>
      <c r="R37" s="335"/>
      <c r="S37" s="335"/>
      <c r="T37" s="335"/>
      <c r="U37" s="335"/>
      <c r="V37" s="335"/>
      <c r="W37" s="335"/>
      <c r="X37" s="335"/>
      <c r="Y37" s="336"/>
    </row>
    <row r="38" spans="1:25" ht="12.75" customHeight="1" x14ac:dyDescent="0.2">
      <c r="A38" s="144"/>
      <c r="B38" s="430"/>
      <c r="C38" s="431"/>
      <c r="D38" s="434" t="s">
        <v>61</v>
      </c>
      <c r="E38" s="436" t="s">
        <v>62</v>
      </c>
      <c r="F38" s="437"/>
      <c r="G38" s="437"/>
      <c r="H38" s="337"/>
      <c r="I38" s="337"/>
      <c r="J38" s="144"/>
      <c r="K38" s="438"/>
      <c r="L38" s="438"/>
      <c r="M38" s="438"/>
      <c r="N38" s="438"/>
      <c r="O38" s="438"/>
      <c r="P38" s="438"/>
      <c r="Q38" s="438"/>
      <c r="R38" s="438"/>
      <c r="S38" s="438"/>
      <c r="T38" s="438"/>
      <c r="U38" s="438"/>
      <c r="V38" s="438"/>
      <c r="W38" s="438"/>
      <c r="X38" s="438"/>
      <c r="Y38" s="438"/>
    </row>
    <row r="39" spans="1:25" ht="19.5" customHeight="1" x14ac:dyDescent="0.2">
      <c r="A39" s="144"/>
      <c r="B39" s="432"/>
      <c r="C39" s="433"/>
      <c r="D39" s="435"/>
      <c r="E39" s="338">
        <v>2015</v>
      </c>
      <c r="F39" s="338">
        <v>2016</v>
      </c>
      <c r="G39" s="339">
        <v>2017</v>
      </c>
      <c r="H39" s="340"/>
      <c r="I39" s="340"/>
      <c r="J39" s="340"/>
      <c r="K39" s="438"/>
      <c r="L39" s="438"/>
      <c r="M39" s="438"/>
      <c r="N39" s="438"/>
      <c r="O39" s="438"/>
      <c r="P39" s="438"/>
      <c r="Q39" s="438"/>
      <c r="R39" s="438"/>
      <c r="S39" s="438"/>
      <c r="T39" s="438"/>
      <c r="U39" s="438"/>
      <c r="V39" s="438"/>
      <c r="W39" s="438"/>
      <c r="X39" s="438"/>
      <c r="Y39" s="438"/>
    </row>
    <row r="40" spans="1:25" ht="29.25" customHeight="1" x14ac:dyDescent="0.25">
      <c r="A40" s="144"/>
      <c r="B40" s="428" t="s">
        <v>63</v>
      </c>
      <c r="C40" s="429"/>
      <c r="D40" s="341"/>
      <c r="E40" s="342"/>
      <c r="F40" s="342"/>
      <c r="G40" s="342"/>
      <c r="H40" s="343"/>
      <c r="I40" s="343"/>
      <c r="J40" s="343"/>
      <c r="K40" s="344"/>
      <c r="L40" s="343"/>
      <c r="M40" s="9"/>
      <c r="N40" s="9"/>
      <c r="O40" s="10"/>
      <c r="P40" s="9"/>
      <c r="Q40" s="9"/>
      <c r="R40" s="144"/>
      <c r="T40" s="144"/>
      <c r="U40" s="144"/>
      <c r="W40" s="144"/>
      <c r="X40" s="144"/>
      <c r="Y40" s="144"/>
    </row>
    <row r="41" spans="1:25" ht="13.5" x14ac:dyDescent="0.25">
      <c r="A41" s="333"/>
      <c r="B41" s="345"/>
      <c r="C41" s="346"/>
      <c r="D41" s="346"/>
      <c r="E41" s="346"/>
      <c r="F41" s="333"/>
      <c r="G41" s="333"/>
      <c r="H41" s="333"/>
      <c r="I41" s="333"/>
      <c r="J41" s="333"/>
      <c r="K41" s="333"/>
      <c r="L41" s="333"/>
      <c r="M41" s="12"/>
      <c r="N41" s="12"/>
      <c r="O41" s="12"/>
      <c r="P41" s="12"/>
      <c r="Q41" s="13"/>
      <c r="R41" s="347"/>
      <c r="S41" s="10"/>
      <c r="T41" s="347"/>
      <c r="U41" s="347"/>
      <c r="V41" s="10"/>
      <c r="W41" s="344"/>
      <c r="X41" s="348"/>
      <c r="Y41" s="144"/>
    </row>
    <row r="42" spans="1:25" ht="13.5" x14ac:dyDescent="0.25">
      <c r="A42" s="349" t="s">
        <v>110</v>
      </c>
      <c r="B42" s="349"/>
      <c r="C42" s="349"/>
      <c r="D42" s="349"/>
      <c r="E42" s="349"/>
      <c r="F42" s="333"/>
      <c r="G42" s="333"/>
      <c r="H42" s="333"/>
      <c r="I42" s="333"/>
      <c r="J42" s="333"/>
      <c r="K42" s="333"/>
      <c r="L42" s="333"/>
      <c r="M42" s="12"/>
      <c r="N42" s="12"/>
      <c r="O42" s="12"/>
      <c r="P42" s="12"/>
      <c r="Q42" s="13"/>
      <c r="R42" s="347"/>
      <c r="S42" s="10"/>
      <c r="T42" s="347"/>
      <c r="U42" s="347"/>
      <c r="V42" s="10"/>
      <c r="W42" s="344"/>
      <c r="X42" s="348"/>
      <c r="Y42" s="144"/>
    </row>
    <row r="43" spans="1:25" ht="14.25" thickBot="1" x14ac:dyDescent="0.3">
      <c r="A43" s="349"/>
      <c r="B43" s="349"/>
      <c r="C43" s="349"/>
      <c r="D43" s="349"/>
      <c r="E43" s="349"/>
      <c r="F43" s="333"/>
      <c r="G43" s="333"/>
      <c r="H43" s="333"/>
      <c r="I43" s="333"/>
      <c r="J43" s="333"/>
      <c r="K43" s="333"/>
      <c r="L43" s="333"/>
      <c r="M43" s="12"/>
      <c r="N43" s="12"/>
      <c r="O43" s="12"/>
      <c r="P43" s="12"/>
      <c r="Q43" s="13"/>
      <c r="R43" s="347"/>
      <c r="S43" s="10"/>
      <c r="T43" s="347"/>
      <c r="U43" s="347"/>
      <c r="V43" s="10"/>
      <c r="W43" s="344"/>
      <c r="X43" s="348"/>
      <c r="Y43" s="144"/>
    </row>
    <row r="44" spans="1:25" ht="13.5" x14ac:dyDescent="0.25">
      <c r="A44" s="350"/>
      <c r="B44" s="351"/>
      <c r="C44" s="351"/>
      <c r="D44" s="352" t="s">
        <v>33</v>
      </c>
      <c r="E44" s="406"/>
      <c r="F44" s="406"/>
      <c r="G44" s="406"/>
      <c r="H44" s="406"/>
      <c r="I44" s="406"/>
      <c r="J44" s="406"/>
      <c r="K44" s="347"/>
      <c r="L44" s="347"/>
      <c r="M44" s="10"/>
      <c r="N44" s="13"/>
      <c r="O44" s="15"/>
      <c r="P44" s="13"/>
      <c r="R44" s="144"/>
      <c r="T44" s="144"/>
      <c r="U44" s="144"/>
      <c r="W44" s="144"/>
      <c r="X44" s="144"/>
      <c r="Y44" s="144"/>
    </row>
    <row r="45" spans="1:25" ht="13.5" x14ac:dyDescent="0.25">
      <c r="A45" s="353">
        <v>1</v>
      </c>
      <c r="B45" s="354" t="s">
        <v>72</v>
      </c>
      <c r="C45" s="355" t="s">
        <v>64</v>
      </c>
      <c r="D45" s="371"/>
      <c r="E45" s="356"/>
      <c r="F45" s="356"/>
      <c r="G45" s="356"/>
      <c r="H45" s="356"/>
      <c r="I45" s="356"/>
      <c r="J45" s="356"/>
      <c r="K45" s="347"/>
      <c r="L45" s="347"/>
      <c r="M45" s="10"/>
      <c r="N45" s="13"/>
      <c r="O45" s="15"/>
      <c r="P45" s="13"/>
      <c r="R45" s="144"/>
      <c r="T45" s="144"/>
      <c r="U45" s="144"/>
      <c r="W45" s="144"/>
      <c r="X45" s="144"/>
      <c r="Y45" s="144"/>
    </row>
    <row r="46" spans="1:25" ht="15.75" customHeight="1" x14ac:dyDescent="0.25">
      <c r="A46" s="353">
        <v>2</v>
      </c>
      <c r="B46" s="354" t="s">
        <v>34</v>
      </c>
      <c r="C46" s="355"/>
      <c r="D46" s="372"/>
      <c r="E46" s="407"/>
      <c r="F46" s="408"/>
      <c r="G46" s="408"/>
      <c r="H46" s="408"/>
      <c r="I46" s="408"/>
      <c r="J46" s="357"/>
      <c r="K46" s="347"/>
      <c r="L46" s="347"/>
      <c r="M46" s="10"/>
      <c r="N46" s="13"/>
      <c r="O46" s="15"/>
      <c r="P46" s="13"/>
      <c r="R46" s="144"/>
      <c r="T46" s="144"/>
      <c r="U46" s="144"/>
      <c r="W46" s="144"/>
      <c r="X46" s="144"/>
      <c r="Y46" s="144"/>
    </row>
    <row r="47" spans="1:25" ht="13.5" customHeight="1" x14ac:dyDescent="0.25">
      <c r="A47" s="353">
        <v>3</v>
      </c>
      <c r="B47" s="354" t="s">
        <v>65</v>
      </c>
      <c r="C47" s="355"/>
      <c r="D47" s="373"/>
      <c r="E47" s="407"/>
      <c r="F47" s="408"/>
      <c r="G47" s="408"/>
      <c r="H47" s="408"/>
      <c r="I47" s="408"/>
      <c r="J47" s="347"/>
      <c r="K47" s="347"/>
      <c r="L47" s="347"/>
      <c r="M47" s="10"/>
      <c r="N47" s="13"/>
      <c r="O47" s="15"/>
      <c r="P47" s="13"/>
      <c r="R47" s="144"/>
      <c r="T47" s="144"/>
      <c r="U47" s="144"/>
      <c r="W47" s="144"/>
      <c r="X47" s="144"/>
      <c r="Y47" s="144"/>
    </row>
    <row r="48" spans="1:25" ht="13.5" x14ac:dyDescent="0.25">
      <c r="A48" s="353">
        <v>4</v>
      </c>
      <c r="B48" s="354" t="s">
        <v>25</v>
      </c>
      <c r="C48" s="355" t="s">
        <v>20</v>
      </c>
      <c r="D48" s="358">
        <v>3.5000000000000003E-2</v>
      </c>
      <c r="E48" s="344"/>
      <c r="F48" s="344"/>
      <c r="G48" s="347"/>
      <c r="H48" s="347"/>
      <c r="I48" s="347"/>
      <c r="J48" s="347"/>
      <c r="K48" s="347"/>
      <c r="L48" s="347"/>
      <c r="M48" s="10"/>
      <c r="N48" s="13"/>
      <c r="O48" s="15"/>
      <c r="P48" s="13"/>
      <c r="R48" s="144"/>
      <c r="T48" s="144"/>
      <c r="U48" s="144"/>
      <c r="W48" s="144"/>
      <c r="X48" s="144"/>
      <c r="Y48" s="144"/>
    </row>
    <row r="49" spans="1:25" ht="13.5" x14ac:dyDescent="0.25">
      <c r="A49" s="353">
        <v>5</v>
      </c>
      <c r="B49" s="354" t="s">
        <v>1</v>
      </c>
      <c r="C49" s="355" t="s">
        <v>20</v>
      </c>
      <c r="D49" s="359">
        <v>6.3500000000000001E-2</v>
      </c>
      <c r="E49" s="344"/>
      <c r="F49" s="344"/>
      <c r="G49" s="347"/>
      <c r="H49" s="347"/>
      <c r="I49" s="347"/>
      <c r="J49" s="347"/>
      <c r="K49" s="347"/>
      <c r="L49" s="347"/>
      <c r="M49" s="10"/>
      <c r="N49" s="13"/>
      <c r="O49" s="15"/>
      <c r="P49" s="13"/>
      <c r="R49" s="144"/>
      <c r="T49" s="144"/>
      <c r="U49" s="144"/>
      <c r="W49" s="144"/>
      <c r="X49" s="144"/>
      <c r="Y49" s="144"/>
    </row>
    <row r="50" spans="1:25" ht="13.5" x14ac:dyDescent="0.25">
      <c r="A50" s="353">
        <v>6</v>
      </c>
      <c r="B50" s="354" t="s">
        <v>29</v>
      </c>
      <c r="C50" s="355" t="s">
        <v>20</v>
      </c>
      <c r="D50" s="358">
        <v>1.4999999999999999E-2</v>
      </c>
      <c r="E50" s="344"/>
      <c r="F50" s="344"/>
      <c r="G50" s="347"/>
      <c r="H50" s="347"/>
      <c r="I50" s="347"/>
      <c r="J50" s="347"/>
      <c r="K50" s="347"/>
      <c r="L50" s="347"/>
      <c r="M50" s="10"/>
      <c r="N50" s="13"/>
      <c r="O50" s="15"/>
      <c r="P50" s="13"/>
      <c r="R50" s="144"/>
      <c r="T50" s="144"/>
      <c r="U50" s="144"/>
      <c r="W50" s="144"/>
      <c r="X50" s="144"/>
      <c r="Y50" s="144"/>
    </row>
    <row r="51" spans="1:25" ht="27" x14ac:dyDescent="0.25">
      <c r="A51" s="353">
        <v>7</v>
      </c>
      <c r="B51" s="360" t="s">
        <v>69</v>
      </c>
      <c r="C51" s="355" t="s">
        <v>20</v>
      </c>
      <c r="D51" s="358">
        <v>1.4999999999999999E-2</v>
      </c>
      <c r="E51" s="344"/>
      <c r="F51" s="344"/>
      <c r="G51" s="347"/>
      <c r="H51" s="347"/>
      <c r="I51" s="347"/>
      <c r="J51" s="347"/>
      <c r="K51" s="347"/>
      <c r="L51" s="347"/>
      <c r="M51" s="10"/>
      <c r="N51" s="13"/>
      <c r="O51" s="15"/>
      <c r="P51" s="13"/>
      <c r="R51" s="144"/>
      <c r="T51" s="144"/>
      <c r="U51" s="144"/>
      <c r="W51" s="144"/>
      <c r="X51" s="144"/>
      <c r="Y51" s="144"/>
    </row>
    <row r="52" spans="1:25" ht="13.5" x14ac:dyDescent="0.25">
      <c r="A52" s="353">
        <v>8</v>
      </c>
      <c r="B52" s="354" t="s">
        <v>35</v>
      </c>
      <c r="C52" s="355" t="s">
        <v>20</v>
      </c>
      <c r="D52" s="359">
        <f>(K15/(G15+J15))*0.85</f>
        <v>0.7802</v>
      </c>
      <c r="E52" s="407"/>
      <c r="F52" s="408"/>
      <c r="G52" s="408"/>
      <c r="H52" s="408"/>
      <c r="I52" s="408"/>
      <c r="J52" s="347"/>
      <c r="K52" s="347"/>
      <c r="L52" s="347"/>
      <c r="M52" s="10"/>
      <c r="N52" s="13"/>
      <c r="O52" s="15"/>
      <c r="P52" s="13"/>
      <c r="R52" s="144"/>
      <c r="T52" s="144"/>
      <c r="U52" s="144"/>
      <c r="W52" s="144"/>
      <c r="X52" s="144"/>
      <c r="Y52" s="144"/>
    </row>
    <row r="53" spans="1:25" ht="14.25" thickBot="1" x14ac:dyDescent="0.3">
      <c r="A53" s="361">
        <v>9</v>
      </c>
      <c r="B53" s="362" t="s">
        <v>36</v>
      </c>
      <c r="C53" s="363" t="s">
        <v>20</v>
      </c>
      <c r="D53" s="364">
        <v>0.5</v>
      </c>
      <c r="E53" s="407"/>
      <c r="F53" s="408"/>
      <c r="G53" s="408"/>
      <c r="H53" s="408"/>
      <c r="I53" s="408"/>
      <c r="J53" s="347"/>
      <c r="K53" s="347"/>
      <c r="L53" s="347"/>
      <c r="M53" s="10"/>
      <c r="N53" s="13"/>
      <c r="O53" s="15"/>
      <c r="P53" s="13"/>
      <c r="R53" s="144"/>
      <c r="T53" s="144"/>
      <c r="U53" s="144"/>
      <c r="W53" s="144"/>
      <c r="X53" s="144"/>
      <c r="Y53" s="144"/>
    </row>
    <row r="54" spans="1:25" ht="13.5" x14ac:dyDescent="0.25">
      <c r="A54" s="16"/>
      <c r="B54" s="1"/>
      <c r="C54" s="16"/>
      <c r="D54" s="7"/>
      <c r="E54" s="7"/>
      <c r="P54" s="12"/>
      <c r="Q54" s="13"/>
      <c r="R54" s="8"/>
      <c r="S54" s="13"/>
      <c r="T54" s="14"/>
      <c r="U54" s="14"/>
      <c r="V54" s="10"/>
      <c r="W54" s="14"/>
      <c r="X54" s="14"/>
      <c r="Y54" s="8"/>
    </row>
  </sheetData>
  <sheetProtection insertRows="0" deleteRows="0"/>
  <protectedRanges>
    <protectedRange sqref="A2:S3 N15:Q15 Y22:Y26 D46:D47 E44:Y65 A54:D65 H37:Y43 B10:L14" name="Диапазон1"/>
  </protectedRanges>
  <mergeCells count="40">
    <mergeCell ref="E4:L4"/>
    <mergeCell ref="M4:Y4"/>
    <mergeCell ref="E5:E7"/>
    <mergeCell ref="Y5:Y7"/>
    <mergeCell ref="F6:F7"/>
    <mergeCell ref="G6:G7"/>
    <mergeCell ref="H6:H7"/>
    <mergeCell ref="I6:I7"/>
    <mergeCell ref="E53:I53"/>
    <mergeCell ref="B40:C40"/>
    <mergeCell ref="U5:U7"/>
    <mergeCell ref="V5:V7"/>
    <mergeCell ref="W5:W7"/>
    <mergeCell ref="B38:C39"/>
    <mergeCell ref="D38:D39"/>
    <mergeCell ref="E38:G38"/>
    <mergeCell ref="K38:Y39"/>
    <mergeCell ref="T5:T7"/>
    <mergeCell ref="K6:K7"/>
    <mergeCell ref="L6:L7"/>
    <mergeCell ref="N6:O6"/>
    <mergeCell ref="P6:Q6"/>
    <mergeCell ref="F5:L5"/>
    <mergeCell ref="M5:M7"/>
    <mergeCell ref="A1:X1"/>
    <mergeCell ref="E44:J44"/>
    <mergeCell ref="E46:I46"/>
    <mergeCell ref="E47:I47"/>
    <mergeCell ref="E52:I52"/>
    <mergeCell ref="X5:X7"/>
    <mergeCell ref="N5:Q5"/>
    <mergeCell ref="R5:R7"/>
    <mergeCell ref="J6:J7"/>
    <mergeCell ref="S5:S7"/>
    <mergeCell ref="B2:S2"/>
    <mergeCell ref="X3:Y3"/>
    <mergeCell ref="A4:A7"/>
    <mergeCell ref="B4:B7"/>
    <mergeCell ref="C4:C7"/>
    <mergeCell ref="D4:D7"/>
  </mergeCells>
  <pageMargins left="0" right="0" top="0" bottom="0" header="0" footer="0"/>
  <pageSetup paperSize="9" scale="3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30" customWidth="1"/>
    <col min="2" max="2" width="25.140625" style="30" customWidth="1"/>
    <col min="3" max="3" width="7.140625" style="30" customWidth="1"/>
    <col min="4" max="4" width="10.7109375" style="30" customWidth="1"/>
    <col min="5" max="5" width="9.7109375" style="30" customWidth="1"/>
    <col min="6" max="6" width="8.28515625" style="30" customWidth="1"/>
    <col min="7" max="7" width="8.42578125" style="30" customWidth="1"/>
    <col min="8" max="9" width="9.42578125" style="30" customWidth="1"/>
    <col min="10" max="10" width="11.7109375" style="30" customWidth="1"/>
    <col min="11" max="16384" width="9.140625" style="30"/>
  </cols>
  <sheetData>
    <row r="1" spans="1:16" s="27" customFormat="1" ht="12" x14ac:dyDescent="0.2">
      <c r="A1" s="26" t="s">
        <v>74</v>
      </c>
      <c r="B1" s="26"/>
      <c r="C1" s="26"/>
      <c r="D1" s="26"/>
      <c r="E1" s="26"/>
      <c r="I1" s="467" t="s">
        <v>115</v>
      </c>
      <c r="J1" s="467"/>
    </row>
    <row r="2" spans="1:16" s="29" customFormat="1" x14ac:dyDescent="0.2">
      <c r="A2" s="28" t="s">
        <v>75</v>
      </c>
    </row>
    <row r="3" spans="1:16" x14ac:dyDescent="0.2">
      <c r="A3" s="468" t="s">
        <v>76</v>
      </c>
      <c r="B3" s="468"/>
      <c r="C3" s="468"/>
      <c r="D3" s="468"/>
      <c r="E3" s="468"/>
      <c r="F3" s="468"/>
      <c r="G3" s="468"/>
      <c r="H3" s="468"/>
      <c r="I3" s="468"/>
      <c r="J3" s="468"/>
    </row>
    <row r="4" spans="1:16" ht="15" customHeight="1" x14ac:dyDescent="0.2">
      <c r="A4" s="469" t="s">
        <v>67</v>
      </c>
      <c r="B4" s="469"/>
      <c r="C4" s="469"/>
      <c r="D4" s="469"/>
      <c r="E4" s="469"/>
      <c r="F4" s="469"/>
      <c r="G4" s="469"/>
      <c r="H4" s="469"/>
      <c r="I4" s="469"/>
      <c r="J4" s="469"/>
      <c r="K4" s="31"/>
      <c r="L4" s="31"/>
      <c r="M4" s="31"/>
      <c r="N4" s="32"/>
      <c r="O4" s="32"/>
      <c r="P4" s="32"/>
    </row>
    <row r="5" spans="1:16" ht="15" customHeight="1" thickBot="1" x14ac:dyDescent="0.25">
      <c r="A5" s="469" t="s">
        <v>68</v>
      </c>
      <c r="B5" s="469"/>
      <c r="C5" s="469"/>
      <c r="D5" s="469"/>
      <c r="E5" s="469"/>
      <c r="F5" s="469"/>
      <c r="G5" s="469"/>
      <c r="H5" s="469"/>
      <c r="I5" s="469"/>
      <c r="J5" s="469"/>
      <c r="K5" s="31"/>
      <c r="L5" s="31"/>
      <c r="M5" s="31"/>
    </row>
    <row r="6" spans="1:16" ht="20.25" customHeight="1" x14ac:dyDescent="0.2">
      <c r="A6" s="460" t="s">
        <v>77</v>
      </c>
      <c r="B6" s="460" t="s">
        <v>78</v>
      </c>
      <c r="C6" s="460" t="s">
        <v>79</v>
      </c>
      <c r="D6" s="460" t="s">
        <v>80</v>
      </c>
      <c r="E6" s="460" t="s">
        <v>81</v>
      </c>
      <c r="F6" s="460" t="s">
        <v>82</v>
      </c>
      <c r="G6" s="458" t="s">
        <v>83</v>
      </c>
      <c r="H6" s="460" t="s">
        <v>84</v>
      </c>
      <c r="I6" s="460" t="s">
        <v>85</v>
      </c>
      <c r="J6" s="460" t="s">
        <v>86</v>
      </c>
    </row>
    <row r="7" spans="1:16" ht="68.25" customHeight="1" thickBot="1" x14ac:dyDescent="0.25">
      <c r="A7" s="461"/>
      <c r="B7" s="461"/>
      <c r="C7" s="461"/>
      <c r="D7" s="461"/>
      <c r="E7" s="461"/>
      <c r="F7" s="461"/>
      <c r="G7" s="459"/>
      <c r="H7" s="461"/>
      <c r="I7" s="461"/>
      <c r="J7" s="461"/>
    </row>
    <row r="8" spans="1:16" ht="25.5" customHeight="1" thickBot="1" x14ac:dyDescent="0.25">
      <c r="A8" s="33">
        <v>1</v>
      </c>
      <c r="B8" s="33">
        <v>2</v>
      </c>
      <c r="C8" s="33">
        <v>3</v>
      </c>
      <c r="D8" s="33">
        <v>4</v>
      </c>
      <c r="E8" s="33">
        <v>5</v>
      </c>
      <c r="F8" s="34">
        <v>6</v>
      </c>
      <c r="G8" s="34">
        <v>7</v>
      </c>
      <c r="H8" s="33">
        <v>8</v>
      </c>
      <c r="I8" s="33">
        <v>9</v>
      </c>
      <c r="J8" s="34">
        <v>10</v>
      </c>
    </row>
    <row r="9" spans="1:16" ht="13.5" hidden="1" thickBot="1" x14ac:dyDescent="0.25">
      <c r="A9" s="462" t="s">
        <v>87</v>
      </c>
      <c r="B9" s="35" t="s">
        <v>88</v>
      </c>
      <c r="C9" s="36">
        <v>0</v>
      </c>
      <c r="D9" s="36">
        <v>140</v>
      </c>
      <c r="E9" s="36">
        <v>28</v>
      </c>
      <c r="F9" s="37">
        <f>D9/E9</f>
        <v>5</v>
      </c>
      <c r="G9" s="36">
        <f>1746</f>
        <v>1746</v>
      </c>
      <c r="H9" s="37">
        <f>F9*G9</f>
        <v>8730</v>
      </c>
      <c r="I9" s="36">
        <f>C9</f>
        <v>0</v>
      </c>
      <c r="J9" s="38">
        <f>H9*I9</f>
        <v>0</v>
      </c>
    </row>
    <row r="10" spans="1:16" ht="25.5" hidden="1" customHeight="1" x14ac:dyDescent="0.2">
      <c r="A10" s="463"/>
      <c r="B10" s="39" t="s">
        <v>89</v>
      </c>
      <c r="C10" s="36">
        <v>0</v>
      </c>
      <c r="D10" s="36">
        <v>140</v>
      </c>
      <c r="E10" s="36">
        <v>28</v>
      </c>
      <c r="F10" s="37">
        <f>D10/E10</f>
        <v>5</v>
      </c>
      <c r="G10" s="36">
        <f>1746</f>
        <v>1746</v>
      </c>
      <c r="H10" s="37">
        <f>F10*G10</f>
        <v>8730</v>
      </c>
      <c r="I10" s="36">
        <f>C10</f>
        <v>0</v>
      </c>
      <c r="J10" s="38">
        <f>H10*I10</f>
        <v>0</v>
      </c>
    </row>
    <row r="11" spans="1:16" ht="13.5" hidden="1" thickBot="1" x14ac:dyDescent="0.25">
      <c r="A11" s="463"/>
      <c r="B11" s="40" t="s">
        <v>90</v>
      </c>
      <c r="C11" s="41">
        <v>0</v>
      </c>
      <c r="D11" s="42">
        <v>140</v>
      </c>
      <c r="E11" s="42">
        <v>28</v>
      </c>
      <c r="F11" s="43">
        <f>D11/E11</f>
        <v>5</v>
      </c>
      <c r="G11" s="42">
        <f>1746</f>
        <v>1746</v>
      </c>
      <c r="H11" s="43">
        <f>F11*G11</f>
        <v>8730</v>
      </c>
      <c r="I11" s="42">
        <f>C11</f>
        <v>0</v>
      </c>
      <c r="J11" s="44">
        <f>H11*I11</f>
        <v>0</v>
      </c>
    </row>
    <row r="12" spans="1:16" ht="12.75" hidden="1" customHeight="1" x14ac:dyDescent="0.2">
      <c r="A12" s="45"/>
      <c r="B12" s="46"/>
      <c r="C12" s="47"/>
      <c r="D12" s="47"/>
      <c r="E12" s="47"/>
      <c r="F12" s="48"/>
      <c r="G12" s="47"/>
      <c r="H12" s="48"/>
      <c r="I12" s="47"/>
      <c r="J12" s="49">
        <f>H12*I12</f>
        <v>0</v>
      </c>
    </row>
    <row r="13" spans="1:16" ht="12.75" hidden="1" customHeight="1" x14ac:dyDescent="0.2">
      <c r="A13" s="50"/>
      <c r="B13" s="51"/>
      <c r="C13" s="41"/>
      <c r="D13" s="41"/>
      <c r="E13" s="41"/>
      <c r="F13" s="43"/>
      <c r="G13" s="41"/>
      <c r="H13" s="43"/>
      <c r="I13" s="41"/>
      <c r="J13" s="44">
        <f>H13*I13</f>
        <v>0</v>
      </c>
    </row>
    <row r="14" spans="1:16" ht="12.75" customHeight="1" x14ac:dyDescent="0.2">
      <c r="A14" s="52"/>
      <c r="B14" s="53"/>
      <c r="C14" s="47"/>
      <c r="D14" s="47"/>
      <c r="E14" s="47"/>
      <c r="F14" s="48"/>
      <c r="G14" s="47"/>
      <c r="H14" s="48"/>
      <c r="I14" s="47"/>
      <c r="J14" s="49"/>
    </row>
    <row r="15" spans="1:16" x14ac:dyDescent="0.2">
      <c r="A15" s="54"/>
      <c r="B15" s="55"/>
      <c r="C15" s="56"/>
      <c r="D15" s="56"/>
      <c r="E15" s="56"/>
      <c r="F15" s="57"/>
      <c r="G15" s="56"/>
      <c r="H15" s="57"/>
      <c r="I15" s="56"/>
      <c r="J15" s="58"/>
    </row>
    <row r="16" spans="1:16" s="27" customFormat="1" x14ac:dyDescent="0.2">
      <c r="A16" s="54"/>
      <c r="B16" s="55"/>
      <c r="C16" s="56"/>
      <c r="D16" s="56"/>
      <c r="E16" s="56"/>
      <c r="F16" s="57"/>
      <c r="G16" s="56"/>
      <c r="H16" s="57"/>
      <c r="I16" s="56"/>
      <c r="J16" s="58"/>
    </row>
    <row r="17" spans="1:10" s="27" customFormat="1" ht="26.25" customHeight="1" x14ac:dyDescent="0.2">
      <c r="A17" s="59"/>
      <c r="B17" s="60"/>
      <c r="C17" s="56"/>
      <c r="D17" s="56"/>
      <c r="E17" s="56"/>
      <c r="F17" s="57"/>
      <c r="G17" s="61"/>
      <c r="H17" s="57"/>
      <c r="I17" s="56"/>
      <c r="J17" s="58"/>
    </row>
    <row r="18" spans="1:10" s="27" customFormat="1" ht="26.25" customHeight="1" thickBot="1" x14ac:dyDescent="0.25">
      <c r="A18" s="62"/>
      <c r="B18" s="63"/>
      <c r="C18" s="64"/>
      <c r="D18" s="64"/>
      <c r="E18" s="64"/>
      <c r="F18" s="65"/>
      <c r="G18" s="66"/>
      <c r="H18" s="65"/>
      <c r="I18" s="64"/>
      <c r="J18" s="67"/>
    </row>
    <row r="19" spans="1:10" ht="13.5" thickBot="1" x14ac:dyDescent="0.25">
      <c r="A19" s="464" t="s">
        <v>91</v>
      </c>
      <c r="B19" s="465"/>
      <c r="C19" s="465"/>
      <c r="D19" s="465"/>
      <c r="E19" s="465"/>
      <c r="F19" s="465"/>
      <c r="G19" s="465"/>
      <c r="H19" s="465"/>
      <c r="I19" s="466"/>
      <c r="J19" s="68">
        <f>SUM(J14:J18)</f>
        <v>0</v>
      </c>
    </row>
    <row r="22" spans="1:10" ht="12.75" customHeight="1" x14ac:dyDescent="0.2">
      <c r="A22" s="69" t="s">
        <v>92</v>
      </c>
      <c r="B22" s="70"/>
      <c r="C22" s="456" t="s">
        <v>93</v>
      </c>
      <c r="D22" s="456"/>
      <c r="E22" s="70"/>
      <c r="F22" s="456" t="s">
        <v>94</v>
      </c>
      <c r="G22" s="456"/>
      <c r="H22" s="456"/>
    </row>
    <row r="23" spans="1:10" x14ac:dyDescent="0.2">
      <c r="A23" s="70"/>
      <c r="B23" s="70"/>
      <c r="C23" s="70"/>
      <c r="D23" s="70"/>
      <c r="E23" s="70"/>
      <c r="F23" s="457" t="s">
        <v>95</v>
      </c>
      <c r="G23" s="457"/>
      <c r="H23" s="457"/>
    </row>
    <row r="24" spans="1:10" x14ac:dyDescent="0.2">
      <c r="G24" s="71"/>
    </row>
    <row r="25" spans="1:10" x14ac:dyDescent="0.2">
      <c r="G25" s="71"/>
    </row>
    <row r="26" spans="1:10" x14ac:dyDescent="0.2">
      <c r="G26" s="71"/>
    </row>
    <row r="27" spans="1:10" x14ac:dyDescent="0.2">
      <c r="G27" s="71"/>
    </row>
    <row r="28" spans="1:10" x14ac:dyDescent="0.2">
      <c r="G28" s="71"/>
    </row>
    <row r="29" spans="1:10" x14ac:dyDescent="0.2">
      <c r="G29" s="71"/>
    </row>
    <row r="30" spans="1:10" x14ac:dyDescent="0.2">
      <c r="G30" s="71"/>
    </row>
    <row r="31" spans="1:10" x14ac:dyDescent="0.2">
      <c r="G31" s="72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tabSelected="1" view="pageBreakPreview" zoomScale="115" zoomScaleNormal="98" zoomScaleSheetLayoutView="115" workbookViewId="0">
      <selection activeCell="A5" sqref="A5:M5"/>
    </sheetView>
  </sheetViews>
  <sheetFormatPr defaultRowHeight="12.75" x14ac:dyDescent="0.2"/>
  <cols>
    <col min="1" max="1" width="3.5703125" style="73" customWidth="1"/>
    <col min="2" max="2" width="39.140625" style="73" customWidth="1"/>
    <col min="3" max="4" width="11.7109375" style="75" customWidth="1"/>
    <col min="5" max="5" width="6.140625" style="75" customWidth="1"/>
    <col min="6" max="6" width="9.140625" style="75"/>
    <col min="7" max="7" width="7.85546875" style="75" customWidth="1"/>
    <col min="8" max="8" width="6.28515625" style="75" customWidth="1"/>
    <col min="9" max="9" width="7" style="75" customWidth="1"/>
    <col min="10" max="10" width="6.7109375" style="75" customWidth="1"/>
    <col min="11" max="11" width="9.85546875" style="75" customWidth="1"/>
    <col min="12" max="12" width="7.42578125" style="75" customWidth="1"/>
    <col min="13" max="13" width="10.85546875" style="75" customWidth="1"/>
    <col min="14" max="16384" width="9.140625" style="73"/>
  </cols>
  <sheetData>
    <row r="1" spans="1:18" x14ac:dyDescent="0.2">
      <c r="A1" s="28" t="s">
        <v>96</v>
      </c>
      <c r="C1" s="74"/>
      <c r="D1" s="74"/>
      <c r="K1" s="478" t="s">
        <v>116</v>
      </c>
      <c r="L1" s="478"/>
      <c r="M1" s="478"/>
    </row>
    <row r="2" spans="1:18" s="29" customFormat="1" x14ac:dyDescent="0.2">
      <c r="A2" s="28" t="s">
        <v>75</v>
      </c>
    </row>
    <row r="5" spans="1:18" x14ac:dyDescent="0.2">
      <c r="A5" s="479" t="s">
        <v>97</v>
      </c>
      <c r="B5" s="479"/>
      <c r="C5" s="479"/>
      <c r="D5" s="479"/>
      <c r="E5" s="479"/>
      <c r="F5" s="479"/>
      <c r="G5" s="479"/>
      <c r="H5" s="479"/>
      <c r="I5" s="479"/>
      <c r="J5" s="479"/>
      <c r="K5" s="479"/>
      <c r="L5" s="479"/>
      <c r="M5" s="479"/>
    </row>
    <row r="6" spans="1:18" x14ac:dyDescent="0.2">
      <c r="A6" s="469" t="s">
        <v>67</v>
      </c>
      <c r="B6" s="469"/>
      <c r="C6" s="469"/>
      <c r="D6" s="469"/>
      <c r="E6" s="469"/>
      <c r="F6" s="469"/>
      <c r="G6" s="469"/>
      <c r="H6" s="469"/>
      <c r="I6" s="469"/>
      <c r="J6" s="469"/>
      <c r="K6" s="469"/>
      <c r="L6" s="469"/>
      <c r="M6" s="469"/>
      <c r="N6" s="31"/>
    </row>
    <row r="7" spans="1:18" ht="13.5" thickBot="1" x14ac:dyDescent="0.25">
      <c r="A7" s="469" t="s">
        <v>68</v>
      </c>
      <c r="B7" s="469"/>
      <c r="C7" s="469"/>
      <c r="D7" s="469"/>
      <c r="E7" s="469"/>
      <c r="F7" s="469"/>
      <c r="G7" s="469"/>
      <c r="H7" s="469"/>
      <c r="I7" s="469"/>
      <c r="J7" s="469"/>
      <c r="K7" s="469"/>
      <c r="L7" s="469"/>
      <c r="M7" s="469"/>
      <c r="N7" s="31"/>
    </row>
    <row r="8" spans="1:18" ht="20.25" customHeight="1" x14ac:dyDescent="0.2">
      <c r="A8" s="480" t="s">
        <v>0</v>
      </c>
      <c r="B8" s="474" t="s">
        <v>98</v>
      </c>
      <c r="C8" s="482" t="s">
        <v>99</v>
      </c>
      <c r="D8" s="482" t="s">
        <v>100</v>
      </c>
      <c r="E8" s="474" t="s">
        <v>85</v>
      </c>
      <c r="F8" s="474" t="s">
        <v>2</v>
      </c>
      <c r="G8" s="474" t="s">
        <v>101</v>
      </c>
      <c r="H8" s="474" t="s">
        <v>102</v>
      </c>
      <c r="I8" s="474"/>
      <c r="J8" s="474"/>
      <c r="K8" s="474" t="s">
        <v>103</v>
      </c>
      <c r="L8" s="474"/>
      <c r="M8" s="476" t="s">
        <v>104</v>
      </c>
    </row>
    <row r="9" spans="1:18" s="78" customFormat="1" ht="42" customHeight="1" x14ac:dyDescent="0.25">
      <c r="A9" s="481"/>
      <c r="B9" s="475"/>
      <c r="C9" s="483"/>
      <c r="D9" s="483"/>
      <c r="E9" s="475"/>
      <c r="F9" s="475"/>
      <c r="G9" s="475"/>
      <c r="H9" s="76" t="s">
        <v>105</v>
      </c>
      <c r="I9" s="76" t="s">
        <v>106</v>
      </c>
      <c r="J9" s="76" t="s">
        <v>3</v>
      </c>
      <c r="K9" s="76" t="s">
        <v>107</v>
      </c>
      <c r="L9" s="76" t="s">
        <v>108</v>
      </c>
      <c r="M9" s="477"/>
      <c r="N9" s="77"/>
    </row>
    <row r="10" spans="1:18" s="82" customFormat="1" ht="13.5" thickBot="1" x14ac:dyDescent="0.25">
      <c r="A10" s="79" t="s">
        <v>4</v>
      </c>
      <c r="B10" s="80" t="s">
        <v>5</v>
      </c>
      <c r="C10" s="80" t="s">
        <v>6</v>
      </c>
      <c r="D10" s="80" t="s">
        <v>7</v>
      </c>
      <c r="E10" s="80" t="s">
        <v>8</v>
      </c>
      <c r="F10" s="80" t="s">
        <v>9</v>
      </c>
      <c r="G10" s="80" t="s">
        <v>10</v>
      </c>
      <c r="H10" s="80" t="s">
        <v>11</v>
      </c>
      <c r="I10" s="80" t="s">
        <v>12</v>
      </c>
      <c r="J10" s="80" t="s">
        <v>13</v>
      </c>
      <c r="K10" s="80" t="s">
        <v>14</v>
      </c>
      <c r="L10" s="80" t="s">
        <v>15</v>
      </c>
      <c r="M10" s="81" t="s">
        <v>16</v>
      </c>
      <c r="N10" s="73"/>
    </row>
    <row r="11" spans="1:18" s="92" customFormat="1" ht="13.5" thickTop="1" x14ac:dyDescent="0.2">
      <c r="A11" s="83"/>
      <c r="B11" s="84"/>
      <c r="C11" s="85"/>
      <c r="D11" s="86"/>
      <c r="E11" s="86"/>
      <c r="F11" s="87"/>
      <c r="G11" s="87"/>
      <c r="H11" s="88"/>
      <c r="I11" s="88"/>
      <c r="J11" s="88"/>
      <c r="K11" s="89"/>
      <c r="L11" s="90"/>
      <c r="M11" s="91"/>
      <c r="N11" s="78"/>
    </row>
    <row r="12" spans="1:18" s="92" customFormat="1" x14ac:dyDescent="0.2">
      <c r="A12" s="93"/>
      <c r="B12" s="94"/>
      <c r="C12" s="95"/>
      <c r="D12" s="96"/>
      <c r="E12" s="97"/>
      <c r="F12" s="98"/>
      <c r="G12" s="98"/>
      <c r="H12" s="99"/>
      <c r="I12" s="99"/>
      <c r="J12" s="99"/>
      <c r="K12" s="97"/>
      <c r="L12" s="97"/>
      <c r="M12" s="100"/>
      <c r="N12" s="101"/>
      <c r="O12" s="102"/>
      <c r="P12" s="102"/>
      <c r="Q12" s="102"/>
      <c r="R12" s="102"/>
    </row>
    <row r="13" spans="1:18" s="92" customFormat="1" x14ac:dyDescent="0.2">
      <c r="A13" s="103"/>
      <c r="B13" s="104"/>
      <c r="C13" s="105"/>
      <c r="D13" s="106"/>
      <c r="E13" s="107"/>
      <c r="F13" s="108"/>
      <c r="G13" s="108"/>
      <c r="H13" s="109"/>
      <c r="I13" s="109"/>
      <c r="J13" s="109"/>
      <c r="K13" s="107"/>
      <c r="L13" s="107"/>
      <c r="M13" s="110"/>
      <c r="N13" s="102"/>
      <c r="O13" s="102"/>
      <c r="P13" s="102"/>
      <c r="Q13" s="102"/>
      <c r="R13" s="102"/>
    </row>
    <row r="14" spans="1:18" s="92" customFormat="1" x14ac:dyDescent="0.2">
      <c r="A14" s="103"/>
      <c r="B14" s="104"/>
      <c r="C14" s="105"/>
      <c r="D14" s="106"/>
      <c r="E14" s="107"/>
      <c r="F14" s="108"/>
      <c r="G14" s="108"/>
      <c r="H14" s="109"/>
      <c r="I14" s="109"/>
      <c r="J14" s="109"/>
      <c r="K14" s="107"/>
      <c r="L14" s="107"/>
      <c r="M14" s="110"/>
      <c r="N14" s="102"/>
      <c r="O14" s="102"/>
      <c r="P14" s="102"/>
      <c r="Q14" s="102"/>
      <c r="R14" s="102"/>
    </row>
    <row r="15" spans="1:18" s="92" customFormat="1" x14ac:dyDescent="0.2">
      <c r="A15" s="103"/>
      <c r="B15" s="104"/>
      <c r="C15" s="105"/>
      <c r="D15" s="106"/>
      <c r="E15" s="107"/>
      <c r="F15" s="108"/>
      <c r="G15" s="108"/>
      <c r="H15" s="109"/>
      <c r="I15" s="109"/>
      <c r="J15" s="109"/>
      <c r="K15" s="107"/>
      <c r="L15" s="107"/>
      <c r="M15" s="110"/>
      <c r="N15" s="102"/>
      <c r="O15" s="102"/>
      <c r="P15" s="102"/>
      <c r="Q15" s="102"/>
      <c r="R15" s="102"/>
    </row>
    <row r="16" spans="1:18" s="92" customFormat="1" x14ac:dyDescent="0.2">
      <c r="A16" s="103"/>
      <c r="B16" s="104"/>
      <c r="C16" s="105"/>
      <c r="D16" s="106"/>
      <c r="E16" s="107"/>
      <c r="F16" s="108"/>
      <c r="G16" s="108"/>
      <c r="H16" s="109"/>
      <c r="I16" s="109"/>
      <c r="J16" s="109"/>
      <c r="K16" s="107"/>
      <c r="L16" s="107"/>
      <c r="M16" s="110"/>
      <c r="N16" s="102"/>
      <c r="O16" s="102"/>
      <c r="P16" s="102"/>
      <c r="Q16" s="102"/>
      <c r="R16" s="102"/>
    </row>
    <row r="17" spans="1:18" s="92" customFormat="1" x14ac:dyDescent="0.2">
      <c r="A17" s="103"/>
      <c r="B17" s="104"/>
      <c r="C17" s="105"/>
      <c r="D17" s="106"/>
      <c r="E17" s="107"/>
      <c r="F17" s="108"/>
      <c r="G17" s="108"/>
      <c r="H17" s="109"/>
      <c r="I17" s="109"/>
      <c r="J17" s="109"/>
      <c r="K17" s="107"/>
      <c r="L17" s="107"/>
      <c r="M17" s="110"/>
      <c r="N17" s="102"/>
      <c r="O17" s="102"/>
      <c r="P17" s="102"/>
      <c r="Q17" s="102"/>
      <c r="R17" s="102"/>
    </row>
    <row r="18" spans="1:18" s="111" customFormat="1" x14ac:dyDescent="0.2">
      <c r="A18" s="103"/>
      <c r="B18" s="104"/>
      <c r="C18" s="105"/>
      <c r="D18" s="106"/>
      <c r="E18" s="107"/>
      <c r="F18" s="108"/>
      <c r="G18" s="108"/>
      <c r="H18" s="109"/>
      <c r="I18" s="109"/>
      <c r="J18" s="109"/>
      <c r="K18" s="107"/>
      <c r="L18" s="107"/>
      <c r="M18" s="110"/>
      <c r="N18" s="102"/>
      <c r="O18" s="73"/>
      <c r="P18" s="73"/>
      <c r="Q18" s="73"/>
      <c r="R18" s="73"/>
    </row>
    <row r="19" spans="1:18" ht="13.5" thickBot="1" x14ac:dyDescent="0.25">
      <c r="A19" s="112"/>
      <c r="B19" s="113"/>
      <c r="C19" s="114"/>
      <c r="D19" s="115"/>
      <c r="E19" s="116"/>
      <c r="F19" s="87"/>
      <c r="G19" s="87"/>
      <c r="H19" s="88"/>
      <c r="I19" s="88"/>
      <c r="J19" s="88"/>
      <c r="K19" s="89"/>
      <c r="L19" s="90"/>
      <c r="M19" s="91"/>
      <c r="N19" s="102"/>
    </row>
    <row r="20" spans="1:18" ht="14.25" thickTop="1" thickBot="1" x14ac:dyDescent="0.25">
      <c r="A20" s="117"/>
      <c r="B20" s="118" t="s">
        <v>109</v>
      </c>
      <c r="C20" s="119"/>
      <c r="D20" s="120"/>
      <c r="E20" s="121"/>
      <c r="F20" s="122"/>
      <c r="G20" s="122"/>
      <c r="H20" s="122"/>
      <c r="I20" s="122"/>
      <c r="J20" s="122"/>
      <c r="K20" s="122"/>
      <c r="L20" s="121"/>
      <c r="M20" s="123">
        <v>0</v>
      </c>
    </row>
    <row r="21" spans="1:18" ht="13.5" thickTop="1" x14ac:dyDescent="0.2">
      <c r="J21" s="470"/>
      <c r="K21" s="471"/>
      <c r="M21" s="124"/>
    </row>
    <row r="22" spans="1:18" s="70" customFormat="1" x14ac:dyDescent="0.2">
      <c r="B22" s="69" t="s">
        <v>92</v>
      </c>
      <c r="D22" s="456" t="s">
        <v>93</v>
      </c>
      <c r="E22" s="456"/>
      <c r="G22" s="456" t="s">
        <v>94</v>
      </c>
      <c r="H22" s="456"/>
      <c r="I22" s="456"/>
    </row>
    <row r="23" spans="1:18" s="70" customFormat="1" x14ac:dyDescent="0.2">
      <c r="G23" s="457" t="s">
        <v>95</v>
      </c>
      <c r="H23" s="457"/>
      <c r="I23" s="457"/>
    </row>
    <row r="24" spans="1:18" s="70" customFormat="1" x14ac:dyDescent="0.2"/>
    <row r="25" spans="1:18" x14ac:dyDescent="0.2">
      <c r="J25" s="470"/>
      <c r="K25" s="471"/>
      <c r="M25" s="124"/>
    </row>
    <row r="26" spans="1:18" x14ac:dyDescent="0.2">
      <c r="K26" s="125"/>
      <c r="M26" s="124"/>
    </row>
    <row r="27" spans="1:18" x14ac:dyDescent="0.2">
      <c r="K27" s="472"/>
    </row>
    <row r="28" spans="1:18" x14ac:dyDescent="0.2">
      <c r="K28" s="473"/>
    </row>
    <row r="29" spans="1:18" x14ac:dyDescent="0.2">
      <c r="K29" s="473"/>
    </row>
    <row r="30" spans="1:18" x14ac:dyDescent="0.2">
      <c r="K30" s="473"/>
    </row>
    <row r="31" spans="1:18" x14ac:dyDescent="0.2">
      <c r="K31" s="473"/>
    </row>
    <row r="32" spans="1:18" x14ac:dyDescent="0.2">
      <c r="K32" s="473"/>
    </row>
    <row r="33" spans="11:11" x14ac:dyDescent="0.2">
      <c r="K33" s="473"/>
    </row>
    <row r="34" spans="11:11" x14ac:dyDescent="0.2">
      <c r="K34" s="473"/>
    </row>
    <row r="35" spans="11:11" x14ac:dyDescent="0.2">
      <c r="K35" s="473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Форма 8.2</vt:lpstr>
      <vt:lpstr>Приложение 1 к форме 8.2</vt:lpstr>
      <vt:lpstr>Приложение 2 к форме 8.2</vt:lpstr>
      <vt:lpstr>'Приложение 2 к форме 8.2'!Заголовки_для_печати</vt:lpstr>
      <vt:lpstr>'Приложение 2 к форме 8.2'!Область_печати</vt:lpstr>
      <vt:lpstr>'Форма 8.2'!Область_печати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2015-07-04T04:01:54Z</dcterms:modified>
</cp:coreProperties>
</file>