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8195" windowHeight="11055" activeTab="6"/>
  </bookViews>
  <sheets>
    <sheet name="Заказ-наряд" sheetId="1" r:id="rId1"/>
    <sheet name="форма 1" sheetId="5" r:id="rId2"/>
    <sheet name="форма 2" sheetId="6" r:id="rId3"/>
    <sheet name="форма 3" sheetId="7" r:id="rId4"/>
    <sheet name="форма 4" sheetId="8" r:id="rId5"/>
    <sheet name="форма 5" sheetId="9" r:id="rId6"/>
    <sheet name="Сут.ставка" sheetId="10" r:id="rId7"/>
  </sheets>
  <definedNames>
    <definedName name="MOVL1" localSheetId="6">#REF!</definedName>
    <definedName name="MOVL1" localSheetId="2">#REF!</definedName>
    <definedName name="MOVL1" localSheetId="4">#REF!</definedName>
    <definedName name="MOVL1" localSheetId="5">#REF!</definedName>
    <definedName name="MOVL1">#REF!</definedName>
    <definedName name="_xlnm.Print_Area" localSheetId="0">'Заказ-наряд'!$A$1:$D$115</definedName>
    <definedName name="_xlnm.Print_Area" localSheetId="6">Сут.ставка!$A$1:$G$50</definedName>
    <definedName name="_xlnm.Print_Area" localSheetId="1">'форма 1'!$A$1:$V$45</definedName>
    <definedName name="_xlnm.Print_Area" localSheetId="2">'форма 2'!$A$1:$Z$45</definedName>
    <definedName name="_xlnm.Print_Area" localSheetId="3">'форма 3'!$A$1:$L$43</definedName>
    <definedName name="_xlnm.Print_Area" localSheetId="4">'форма 4'!$A$1:$L$43</definedName>
    <definedName name="_xlnm.Print_Area" localSheetId="5">'форма 5'!$A$1:$R$43</definedName>
  </definedNames>
  <calcPr calcId="145621" calcMode="manual"/>
</workbook>
</file>

<file path=xl/calcChain.xml><?xml version="1.0" encoding="utf-8"?>
<calcChain xmlns="http://schemas.openxmlformats.org/spreadsheetml/2006/main">
  <c r="G39" i="10" l="1"/>
  <c r="G33" i="10"/>
  <c r="G27" i="10"/>
  <c r="G21" i="10"/>
  <c r="G13" i="10"/>
  <c r="G11" i="10" l="1"/>
  <c r="G14" i="10" s="1"/>
  <c r="G15" i="10" l="1"/>
  <c r="G40" i="10" s="1"/>
  <c r="G42" i="10" s="1"/>
  <c r="G44" i="10" l="1"/>
  <c r="G43" i="10"/>
  <c r="G45" i="10" l="1"/>
  <c r="D15" i="9"/>
  <c r="F15" i="9"/>
  <c r="I15" i="9"/>
  <c r="L15" i="9"/>
  <c r="N15" i="9"/>
  <c r="O15" i="9"/>
  <c r="P15" i="9" s="1"/>
  <c r="R15" i="9"/>
  <c r="D16" i="9"/>
  <c r="F16" i="9"/>
  <c r="I16" i="9"/>
  <c r="L16" i="9"/>
  <c r="N16" i="9"/>
  <c r="O16" i="9"/>
  <c r="P16" i="9" s="1"/>
  <c r="R16" i="9"/>
  <c r="D17" i="9"/>
  <c r="F17" i="9"/>
  <c r="F35" i="9" s="1"/>
  <c r="I17" i="9"/>
  <c r="L17" i="9"/>
  <c r="N17" i="9"/>
  <c r="O17" i="9"/>
  <c r="P17" i="9" s="1"/>
  <c r="R17" i="9"/>
  <c r="D18" i="9"/>
  <c r="F18" i="9"/>
  <c r="G18" i="9"/>
  <c r="I18" i="9"/>
  <c r="L18" i="9"/>
  <c r="N18" i="9"/>
  <c r="O18" i="9"/>
  <c r="P18" i="9" s="1"/>
  <c r="R18" i="9"/>
  <c r="D19" i="9"/>
  <c r="F19" i="9"/>
  <c r="G19" i="9"/>
  <c r="I19" i="9"/>
  <c r="L19" i="9"/>
  <c r="N19" i="9"/>
  <c r="O19" i="9"/>
  <c r="P19" i="9" s="1"/>
  <c r="R19" i="9"/>
  <c r="D20" i="9"/>
  <c r="F20" i="9"/>
  <c r="I20" i="9"/>
  <c r="L20" i="9"/>
  <c r="N20" i="9"/>
  <c r="O20" i="9"/>
  <c r="P20" i="9" s="1"/>
  <c r="R20" i="9"/>
  <c r="D21" i="9"/>
  <c r="F21" i="9"/>
  <c r="G21" i="9"/>
  <c r="I21" i="9"/>
  <c r="J21" i="9"/>
  <c r="L21" i="9"/>
  <c r="N21" i="9"/>
  <c r="O21" i="9"/>
  <c r="P21" i="9" s="1"/>
  <c r="R21" i="9"/>
  <c r="D22" i="9"/>
  <c r="F22" i="9"/>
  <c r="G22" i="9"/>
  <c r="I22" i="9"/>
  <c r="J22" i="9"/>
  <c r="L22" i="9"/>
  <c r="N22" i="9"/>
  <c r="O22" i="9"/>
  <c r="P22" i="9" s="1"/>
  <c r="R22" i="9"/>
  <c r="D23" i="9"/>
  <c r="F23" i="9"/>
  <c r="G23" i="9"/>
  <c r="I23" i="9"/>
  <c r="J23" i="9"/>
  <c r="L23" i="9"/>
  <c r="N23" i="9"/>
  <c r="O23" i="9"/>
  <c r="P23" i="9" s="1"/>
  <c r="R23" i="9"/>
  <c r="D24" i="9"/>
  <c r="F24" i="9"/>
  <c r="G24" i="9"/>
  <c r="I24" i="9"/>
  <c r="J24" i="9"/>
  <c r="L24" i="9"/>
  <c r="N24" i="9"/>
  <c r="O24" i="9"/>
  <c r="P24" i="9" s="1"/>
  <c r="R24" i="9"/>
  <c r="D25" i="9"/>
  <c r="F25" i="9"/>
  <c r="G25" i="9"/>
  <c r="I25" i="9"/>
  <c r="J25" i="9"/>
  <c r="L25" i="9"/>
  <c r="N25" i="9"/>
  <c r="O25" i="9"/>
  <c r="P25" i="9" s="1"/>
  <c r="R25" i="9"/>
  <c r="D26" i="9"/>
  <c r="F26" i="9"/>
  <c r="G26" i="9"/>
  <c r="I26" i="9"/>
  <c r="J26" i="9"/>
  <c r="L26" i="9"/>
  <c r="N26" i="9"/>
  <c r="O26" i="9"/>
  <c r="P26" i="9" s="1"/>
  <c r="R26" i="9"/>
  <c r="D27" i="9"/>
  <c r="F27" i="9"/>
  <c r="G27" i="9"/>
  <c r="I27" i="9"/>
  <c r="J27" i="9"/>
  <c r="L27" i="9"/>
  <c r="N27" i="9"/>
  <c r="O27" i="9"/>
  <c r="P27" i="9" s="1"/>
  <c r="R27" i="9"/>
  <c r="D28" i="9"/>
  <c r="F28" i="9"/>
  <c r="I28" i="9"/>
  <c r="J28" i="9"/>
  <c r="L28" i="9"/>
  <c r="N28" i="9"/>
  <c r="O28" i="9"/>
  <c r="P28" i="9" s="1"/>
  <c r="R28" i="9"/>
  <c r="D29" i="9"/>
  <c r="F29" i="9"/>
  <c r="I29" i="9"/>
  <c r="J29" i="9"/>
  <c r="L29" i="9"/>
  <c r="N29" i="9"/>
  <c r="O29" i="9"/>
  <c r="P29" i="9" s="1"/>
  <c r="R29" i="9"/>
  <c r="D30" i="9"/>
  <c r="F30" i="9"/>
  <c r="I30" i="9"/>
  <c r="J30" i="9"/>
  <c r="L30" i="9"/>
  <c r="N30" i="9"/>
  <c r="O30" i="9"/>
  <c r="P30" i="9" s="1"/>
  <c r="R30" i="9"/>
  <c r="D31" i="9"/>
  <c r="F31" i="9"/>
  <c r="I31" i="9"/>
  <c r="J31" i="9"/>
  <c r="L31" i="9"/>
  <c r="N31" i="9"/>
  <c r="O31" i="9"/>
  <c r="P31" i="9" s="1"/>
  <c r="R31" i="9"/>
  <c r="D32" i="9"/>
  <c r="F32" i="9"/>
  <c r="I32" i="9"/>
  <c r="J32" i="9"/>
  <c r="L32" i="9"/>
  <c r="N32" i="9"/>
  <c r="O32" i="9"/>
  <c r="P32" i="9" s="1"/>
  <c r="R32" i="9"/>
  <c r="D33" i="9"/>
  <c r="F33" i="9"/>
  <c r="I33" i="9"/>
  <c r="J33" i="9"/>
  <c r="L33" i="9"/>
  <c r="N33" i="9"/>
  <c r="O33" i="9"/>
  <c r="P33" i="9" s="1"/>
  <c r="R33" i="9"/>
  <c r="D34" i="9"/>
  <c r="F34" i="9"/>
  <c r="I34" i="9"/>
  <c r="L34" i="9"/>
  <c r="N34" i="9"/>
  <c r="O34" i="9"/>
  <c r="P34" i="9" s="1"/>
  <c r="R34" i="9"/>
  <c r="C35" i="9"/>
  <c r="E35" i="9"/>
  <c r="H35" i="9"/>
  <c r="K35" i="9"/>
  <c r="M35" i="9"/>
  <c r="Q35" i="9"/>
  <c r="O36" i="9"/>
  <c r="C38" i="9"/>
  <c r="E38" i="9"/>
  <c r="H38" i="9"/>
  <c r="K38" i="9"/>
  <c r="M38" i="9"/>
  <c r="O38" i="9"/>
  <c r="D14" i="8"/>
  <c r="F14" i="8"/>
  <c r="H14" i="8"/>
  <c r="I14" i="8"/>
  <c r="J14" i="8"/>
  <c r="L14" i="8"/>
  <c r="D15" i="8"/>
  <c r="F15" i="8"/>
  <c r="H15" i="8"/>
  <c r="I15" i="8"/>
  <c r="J15" i="8" s="1"/>
  <c r="L15" i="8"/>
  <c r="D16" i="8"/>
  <c r="F16" i="8"/>
  <c r="H16" i="8"/>
  <c r="I16" i="8"/>
  <c r="J16" i="8" s="1"/>
  <c r="L16" i="8"/>
  <c r="D17" i="8"/>
  <c r="F17" i="8"/>
  <c r="H17" i="8"/>
  <c r="I17" i="8"/>
  <c r="J17" i="8" s="1"/>
  <c r="L17" i="8"/>
  <c r="D18" i="8"/>
  <c r="F18" i="8"/>
  <c r="H18" i="8"/>
  <c r="I18" i="8"/>
  <c r="J18" i="8" s="1"/>
  <c r="L18" i="8"/>
  <c r="D19" i="8"/>
  <c r="F19" i="8"/>
  <c r="H19" i="8"/>
  <c r="I19" i="8"/>
  <c r="J19" i="8" s="1"/>
  <c r="L19" i="8"/>
  <c r="D20" i="8"/>
  <c r="F20" i="8"/>
  <c r="H20" i="8"/>
  <c r="I20" i="8"/>
  <c r="J20" i="8" s="1"/>
  <c r="L20" i="8"/>
  <c r="D21" i="8"/>
  <c r="F21" i="8"/>
  <c r="H21" i="8"/>
  <c r="I21" i="8"/>
  <c r="J21" i="8" s="1"/>
  <c r="L21" i="8"/>
  <c r="D22" i="8"/>
  <c r="F22" i="8"/>
  <c r="H22" i="8"/>
  <c r="I22" i="8"/>
  <c r="J22" i="8" s="1"/>
  <c r="L22" i="8"/>
  <c r="D23" i="8"/>
  <c r="F23" i="8"/>
  <c r="H23" i="8"/>
  <c r="I23" i="8"/>
  <c r="J23" i="8" s="1"/>
  <c r="L23" i="8"/>
  <c r="D24" i="8"/>
  <c r="F24" i="8"/>
  <c r="H24" i="8"/>
  <c r="I24" i="8"/>
  <c r="J24" i="8" s="1"/>
  <c r="L24" i="8"/>
  <c r="D25" i="8"/>
  <c r="F25" i="8"/>
  <c r="H25" i="8"/>
  <c r="I25" i="8"/>
  <c r="J25" i="8" s="1"/>
  <c r="L25" i="8"/>
  <c r="D26" i="8"/>
  <c r="F26" i="8"/>
  <c r="H26" i="8"/>
  <c r="J26" i="8"/>
  <c r="L26" i="8"/>
  <c r="D27" i="8"/>
  <c r="F27" i="8"/>
  <c r="H27" i="8"/>
  <c r="J27" i="8"/>
  <c r="L27" i="8"/>
  <c r="D28" i="8"/>
  <c r="F28" i="8"/>
  <c r="H28" i="8"/>
  <c r="I28" i="8"/>
  <c r="J28" i="8" s="1"/>
  <c r="L28" i="8"/>
  <c r="D29" i="8"/>
  <c r="F29" i="8"/>
  <c r="H29" i="8"/>
  <c r="I29" i="8"/>
  <c r="J29" i="8" s="1"/>
  <c r="L29" i="8"/>
  <c r="D30" i="8"/>
  <c r="F30" i="8"/>
  <c r="H30" i="8"/>
  <c r="I30" i="8"/>
  <c r="J30" i="8" s="1"/>
  <c r="L30" i="8"/>
  <c r="D31" i="8"/>
  <c r="F31" i="8"/>
  <c r="H31" i="8"/>
  <c r="J31" i="8"/>
  <c r="L31" i="8"/>
  <c r="D32" i="8"/>
  <c r="F32" i="8"/>
  <c r="H32" i="8"/>
  <c r="J32" i="8"/>
  <c r="L32" i="8"/>
  <c r="D33" i="8"/>
  <c r="F33" i="8"/>
  <c r="H33" i="8"/>
  <c r="I33" i="8"/>
  <c r="J33" i="8" s="1"/>
  <c r="L33" i="8"/>
  <c r="D34" i="8"/>
  <c r="F34" i="8"/>
  <c r="H34" i="8"/>
  <c r="I34" i="8"/>
  <c r="J34" i="8" s="1"/>
  <c r="L34" i="8"/>
  <c r="C35" i="8"/>
  <c r="I35" i="8" s="1"/>
  <c r="E35" i="8"/>
  <c r="G35" i="8"/>
  <c r="K35" i="8"/>
  <c r="I36" i="8"/>
  <c r="I38" i="8" s="1"/>
  <c r="C38" i="8"/>
  <c r="E38" i="8"/>
  <c r="G38" i="8"/>
  <c r="D14" i="7"/>
  <c r="F14" i="7"/>
  <c r="H14" i="7"/>
  <c r="I14" i="7"/>
  <c r="J14" i="7" s="1"/>
  <c r="L14" i="7"/>
  <c r="D15" i="7"/>
  <c r="F15" i="7"/>
  <c r="H15" i="7"/>
  <c r="I15" i="7"/>
  <c r="J15" i="7" s="1"/>
  <c r="L15" i="7"/>
  <c r="D16" i="7"/>
  <c r="F16" i="7"/>
  <c r="H16" i="7"/>
  <c r="I16" i="7"/>
  <c r="J16" i="7" s="1"/>
  <c r="L16" i="7"/>
  <c r="D17" i="7"/>
  <c r="F17" i="7"/>
  <c r="H17" i="7"/>
  <c r="I17" i="7"/>
  <c r="J17" i="7" s="1"/>
  <c r="L17" i="7"/>
  <c r="D18" i="7"/>
  <c r="F18" i="7"/>
  <c r="H18" i="7"/>
  <c r="I18" i="7"/>
  <c r="J18" i="7" s="1"/>
  <c r="L18" i="7"/>
  <c r="D19" i="7"/>
  <c r="F19" i="7"/>
  <c r="H19" i="7"/>
  <c r="I19" i="7"/>
  <c r="J19" i="7" s="1"/>
  <c r="L19" i="7"/>
  <c r="D20" i="7"/>
  <c r="F20" i="7"/>
  <c r="H20" i="7"/>
  <c r="I20" i="7"/>
  <c r="J20" i="7" s="1"/>
  <c r="L20" i="7"/>
  <c r="D21" i="7"/>
  <c r="F21" i="7"/>
  <c r="H21" i="7"/>
  <c r="I21" i="7"/>
  <c r="J21" i="7" s="1"/>
  <c r="L21" i="7"/>
  <c r="D22" i="7"/>
  <c r="F22" i="7"/>
  <c r="H22" i="7"/>
  <c r="I22" i="7"/>
  <c r="J22" i="7" s="1"/>
  <c r="L22" i="7"/>
  <c r="D23" i="7"/>
  <c r="F23" i="7"/>
  <c r="H23" i="7"/>
  <c r="I23" i="7"/>
  <c r="J23" i="7" s="1"/>
  <c r="L23" i="7"/>
  <c r="D24" i="7"/>
  <c r="F24" i="7"/>
  <c r="H24" i="7"/>
  <c r="I24" i="7"/>
  <c r="J24" i="7" s="1"/>
  <c r="L24" i="7"/>
  <c r="D25" i="7"/>
  <c r="F25" i="7"/>
  <c r="H25" i="7"/>
  <c r="I25" i="7"/>
  <c r="J25" i="7" s="1"/>
  <c r="L25" i="7"/>
  <c r="D26" i="7"/>
  <c r="F26" i="7"/>
  <c r="H26" i="7"/>
  <c r="J26" i="7"/>
  <c r="L26" i="7"/>
  <c r="D27" i="7"/>
  <c r="F27" i="7"/>
  <c r="H27" i="7"/>
  <c r="J27" i="7"/>
  <c r="L27" i="7"/>
  <c r="D28" i="7"/>
  <c r="F28" i="7"/>
  <c r="H28" i="7"/>
  <c r="I28" i="7"/>
  <c r="J28" i="7" s="1"/>
  <c r="L28" i="7"/>
  <c r="D29" i="7"/>
  <c r="F29" i="7"/>
  <c r="H29" i="7"/>
  <c r="I29" i="7"/>
  <c r="J29" i="7" s="1"/>
  <c r="L29" i="7"/>
  <c r="D30" i="7"/>
  <c r="F30" i="7"/>
  <c r="H30" i="7"/>
  <c r="I30" i="7"/>
  <c r="J30" i="7" s="1"/>
  <c r="L30" i="7"/>
  <c r="D31" i="7"/>
  <c r="F31" i="7"/>
  <c r="H31" i="7"/>
  <c r="J31" i="7"/>
  <c r="L31" i="7"/>
  <c r="D32" i="7"/>
  <c r="F32" i="7"/>
  <c r="H32" i="7"/>
  <c r="J32" i="7"/>
  <c r="L32" i="7"/>
  <c r="D33" i="7"/>
  <c r="F33" i="7"/>
  <c r="H33" i="7"/>
  <c r="I33" i="7"/>
  <c r="J33" i="7" s="1"/>
  <c r="L33" i="7"/>
  <c r="D34" i="7"/>
  <c r="F34" i="7"/>
  <c r="H34" i="7"/>
  <c r="I34" i="7"/>
  <c r="J34" i="7" s="1"/>
  <c r="L34" i="7"/>
  <c r="C35" i="7"/>
  <c r="E35" i="7"/>
  <c r="G35" i="7"/>
  <c r="K35" i="7"/>
  <c r="I36" i="7"/>
  <c r="I38" i="7" s="1"/>
  <c r="C38" i="7"/>
  <c r="E38" i="7"/>
  <c r="G38" i="7"/>
  <c r="D15" i="6"/>
  <c r="F15" i="6"/>
  <c r="H15" i="6"/>
  <c r="J15" i="6"/>
  <c r="M15" i="6"/>
  <c r="P15" i="6"/>
  <c r="R15" i="6"/>
  <c r="T15" i="6"/>
  <c r="V15" i="6"/>
  <c r="W15" i="6"/>
  <c r="X15" i="6" s="1"/>
  <c r="Z15" i="6"/>
  <c r="D16" i="6"/>
  <c r="F16" i="6"/>
  <c r="H16" i="6"/>
  <c r="J16" i="6"/>
  <c r="M16" i="6"/>
  <c r="P16" i="6"/>
  <c r="R16" i="6"/>
  <c r="T16" i="6"/>
  <c r="V16" i="6"/>
  <c r="W16" i="6"/>
  <c r="X16" i="6" s="1"/>
  <c r="Z16" i="6"/>
  <c r="D17" i="6"/>
  <c r="F17" i="6"/>
  <c r="H17" i="6"/>
  <c r="J17" i="6"/>
  <c r="M17" i="6"/>
  <c r="P17" i="6"/>
  <c r="R17" i="6"/>
  <c r="T17" i="6"/>
  <c r="V17" i="6"/>
  <c r="W17" i="6"/>
  <c r="X17" i="6" s="1"/>
  <c r="Z17" i="6"/>
  <c r="D18" i="6"/>
  <c r="F18" i="6"/>
  <c r="H18" i="6"/>
  <c r="J18" i="6"/>
  <c r="K18" i="6"/>
  <c r="M18" i="6"/>
  <c r="P18" i="6"/>
  <c r="R18" i="6"/>
  <c r="T18" i="6"/>
  <c r="V18" i="6"/>
  <c r="W18" i="6"/>
  <c r="X18" i="6" s="1"/>
  <c r="Z18" i="6"/>
  <c r="D19" i="6"/>
  <c r="F19" i="6"/>
  <c r="H19" i="6"/>
  <c r="J19" i="6"/>
  <c r="K19" i="6"/>
  <c r="M19" i="6"/>
  <c r="P19" i="6"/>
  <c r="R19" i="6"/>
  <c r="T19" i="6"/>
  <c r="V19" i="6"/>
  <c r="W19" i="6"/>
  <c r="X19" i="6" s="1"/>
  <c r="Z19" i="6"/>
  <c r="D20" i="6"/>
  <c r="F20" i="6"/>
  <c r="H20" i="6"/>
  <c r="J20" i="6"/>
  <c r="M20" i="6"/>
  <c r="P20" i="6"/>
  <c r="R20" i="6"/>
  <c r="T20" i="6"/>
  <c r="V20" i="6"/>
  <c r="W20" i="6"/>
  <c r="X20" i="6" s="1"/>
  <c r="Z20" i="6"/>
  <c r="D21" i="6"/>
  <c r="F21" i="6"/>
  <c r="H21" i="6"/>
  <c r="J21" i="6"/>
  <c r="K21" i="6"/>
  <c r="M21" i="6"/>
  <c r="N21" i="6"/>
  <c r="P21" i="6"/>
  <c r="R21" i="6"/>
  <c r="T21" i="6"/>
  <c r="V21" i="6"/>
  <c r="W21" i="6"/>
  <c r="X21" i="6" s="1"/>
  <c r="Z21" i="6"/>
  <c r="D22" i="6"/>
  <c r="F22" i="6"/>
  <c r="H22" i="6"/>
  <c r="J22" i="6"/>
  <c r="K22" i="6"/>
  <c r="M22" i="6"/>
  <c r="N22" i="6"/>
  <c r="P22" i="6"/>
  <c r="R22" i="6"/>
  <c r="T22" i="6"/>
  <c r="V22" i="6"/>
  <c r="W22" i="6"/>
  <c r="X22" i="6" s="1"/>
  <c r="Z22" i="6"/>
  <c r="D23" i="6"/>
  <c r="F23" i="6"/>
  <c r="H23" i="6"/>
  <c r="J23" i="6"/>
  <c r="K23" i="6"/>
  <c r="M23" i="6"/>
  <c r="N23" i="6"/>
  <c r="P23" i="6"/>
  <c r="R23" i="6"/>
  <c r="T23" i="6"/>
  <c r="V23" i="6"/>
  <c r="W23" i="6"/>
  <c r="X23" i="6" s="1"/>
  <c r="Z23" i="6"/>
  <c r="D24" i="6"/>
  <c r="F24" i="6"/>
  <c r="H24" i="6"/>
  <c r="J24" i="6"/>
  <c r="K24" i="6"/>
  <c r="M24" i="6"/>
  <c r="N24" i="6"/>
  <c r="P24" i="6"/>
  <c r="R24" i="6"/>
  <c r="T24" i="6"/>
  <c r="V24" i="6"/>
  <c r="W24" i="6"/>
  <c r="X24" i="6" s="1"/>
  <c r="Z24" i="6"/>
  <c r="D25" i="6"/>
  <c r="F25" i="6"/>
  <c r="H25" i="6"/>
  <c r="J25" i="6"/>
  <c r="K25" i="6"/>
  <c r="M25" i="6"/>
  <c r="N25" i="6"/>
  <c r="P25" i="6"/>
  <c r="R25" i="6"/>
  <c r="T25" i="6"/>
  <c r="V25" i="6"/>
  <c r="W25" i="6"/>
  <c r="X25" i="6" s="1"/>
  <c r="Z25" i="6"/>
  <c r="D26" i="6"/>
  <c r="F26" i="6"/>
  <c r="H26" i="6"/>
  <c r="J26" i="6"/>
  <c r="K26" i="6"/>
  <c r="M26" i="6"/>
  <c r="N26" i="6"/>
  <c r="P26" i="6"/>
  <c r="R26" i="6"/>
  <c r="T26" i="6"/>
  <c r="V26" i="6"/>
  <c r="W26" i="6"/>
  <c r="X26" i="6" s="1"/>
  <c r="Z26" i="6"/>
  <c r="D27" i="6"/>
  <c r="F27" i="6"/>
  <c r="H27" i="6"/>
  <c r="J27" i="6"/>
  <c r="K27" i="6"/>
  <c r="M27" i="6"/>
  <c r="N27" i="6"/>
  <c r="P27" i="6"/>
  <c r="R27" i="6"/>
  <c r="T27" i="6"/>
  <c r="V27" i="6"/>
  <c r="W27" i="6"/>
  <c r="X27" i="6"/>
  <c r="Z27" i="6"/>
  <c r="D28" i="6"/>
  <c r="F28" i="6"/>
  <c r="H28" i="6"/>
  <c r="J28" i="6"/>
  <c r="M28" i="6"/>
  <c r="N28" i="6"/>
  <c r="P28" i="6"/>
  <c r="R28" i="6"/>
  <c r="T28" i="6"/>
  <c r="V28" i="6"/>
  <c r="W28" i="6"/>
  <c r="X28" i="6" s="1"/>
  <c r="Z28" i="6"/>
  <c r="D29" i="6"/>
  <c r="F29" i="6"/>
  <c r="H29" i="6"/>
  <c r="J29" i="6"/>
  <c r="M29" i="6"/>
  <c r="N29" i="6"/>
  <c r="P29" i="6"/>
  <c r="R29" i="6"/>
  <c r="T29" i="6"/>
  <c r="V29" i="6"/>
  <c r="W29" i="6"/>
  <c r="X29" i="6" s="1"/>
  <c r="Z29" i="6"/>
  <c r="D30" i="6"/>
  <c r="F30" i="6"/>
  <c r="H30" i="6"/>
  <c r="J30" i="6"/>
  <c r="M30" i="6"/>
  <c r="N30" i="6"/>
  <c r="P30" i="6"/>
  <c r="R30" i="6"/>
  <c r="T30" i="6"/>
  <c r="V30" i="6"/>
  <c r="W30" i="6"/>
  <c r="X30" i="6" s="1"/>
  <c r="Z30" i="6"/>
  <c r="D31" i="6"/>
  <c r="F31" i="6"/>
  <c r="H31" i="6"/>
  <c r="J31" i="6"/>
  <c r="M31" i="6"/>
  <c r="N31" i="6"/>
  <c r="P31" i="6"/>
  <c r="R31" i="6"/>
  <c r="T31" i="6"/>
  <c r="V31" i="6"/>
  <c r="W31" i="6"/>
  <c r="X31" i="6" s="1"/>
  <c r="Z31" i="6"/>
  <c r="D32" i="6"/>
  <c r="F32" i="6"/>
  <c r="H32" i="6"/>
  <c r="J32" i="6"/>
  <c r="M32" i="6"/>
  <c r="N32" i="6"/>
  <c r="P32" i="6"/>
  <c r="R32" i="6"/>
  <c r="T32" i="6"/>
  <c r="V32" i="6"/>
  <c r="W32" i="6"/>
  <c r="X32" i="6" s="1"/>
  <c r="Z32" i="6"/>
  <c r="D33" i="6"/>
  <c r="F33" i="6"/>
  <c r="H33" i="6"/>
  <c r="J33" i="6"/>
  <c r="M33" i="6"/>
  <c r="N33" i="6"/>
  <c r="P33" i="6"/>
  <c r="R33" i="6"/>
  <c r="T33" i="6"/>
  <c r="V33" i="6"/>
  <c r="W33" i="6"/>
  <c r="X33" i="6" s="1"/>
  <c r="Z33" i="6"/>
  <c r="D34" i="6"/>
  <c r="F34" i="6"/>
  <c r="H34" i="6"/>
  <c r="J34" i="6"/>
  <c r="M34" i="6"/>
  <c r="P34" i="6"/>
  <c r="R34" i="6"/>
  <c r="T34" i="6"/>
  <c r="V34" i="6"/>
  <c r="W34" i="6"/>
  <c r="X34" i="6" s="1"/>
  <c r="Z34" i="6"/>
  <c r="C35" i="6"/>
  <c r="E35" i="6"/>
  <c r="G35" i="6"/>
  <c r="I35" i="6"/>
  <c r="L35" i="6"/>
  <c r="O35" i="6"/>
  <c r="Q35" i="6"/>
  <c r="S35" i="6"/>
  <c r="U35" i="6"/>
  <c r="Y35" i="6"/>
  <c r="W36" i="6"/>
  <c r="W38" i="6" s="1"/>
  <c r="C38" i="6"/>
  <c r="E38" i="6"/>
  <c r="G38" i="6"/>
  <c r="I38" i="6"/>
  <c r="L38" i="6"/>
  <c r="O38" i="6"/>
  <c r="Q38" i="6"/>
  <c r="S38" i="6"/>
  <c r="U38" i="6"/>
  <c r="D15" i="5"/>
  <c r="F15" i="5"/>
  <c r="H15" i="5"/>
  <c r="J15" i="5"/>
  <c r="M15" i="5"/>
  <c r="P15" i="5"/>
  <c r="R15" i="5"/>
  <c r="S15" i="5"/>
  <c r="T15" i="5" s="1"/>
  <c r="V15" i="5"/>
  <c r="V35" i="5" s="1"/>
  <c r="D16" i="5"/>
  <c r="F16" i="5"/>
  <c r="H16" i="5"/>
  <c r="J16" i="5"/>
  <c r="M16" i="5"/>
  <c r="P16" i="5"/>
  <c r="R16" i="5"/>
  <c r="S16" i="5"/>
  <c r="T16" i="5" s="1"/>
  <c r="V16" i="5"/>
  <c r="D17" i="5"/>
  <c r="F17" i="5"/>
  <c r="H17" i="5"/>
  <c r="J17" i="5"/>
  <c r="M17" i="5"/>
  <c r="P17" i="5"/>
  <c r="R17" i="5"/>
  <c r="S17" i="5"/>
  <c r="T17" i="5" s="1"/>
  <c r="V17" i="5"/>
  <c r="D18" i="5"/>
  <c r="F18" i="5"/>
  <c r="H18" i="5"/>
  <c r="J18" i="5"/>
  <c r="K18" i="5"/>
  <c r="M18" i="5"/>
  <c r="P18" i="5"/>
  <c r="R18" i="5"/>
  <c r="R35" i="5" s="1"/>
  <c r="Q39" i="5" s="1"/>
  <c r="S18" i="5"/>
  <c r="T18" i="5" s="1"/>
  <c r="V18" i="5"/>
  <c r="D19" i="5"/>
  <c r="D35" i="5" s="1"/>
  <c r="C39" i="5" s="1"/>
  <c r="F19" i="5"/>
  <c r="H19" i="5"/>
  <c r="J19" i="5"/>
  <c r="K19" i="5"/>
  <c r="M19" i="5"/>
  <c r="P19" i="5"/>
  <c r="R19" i="5"/>
  <c r="S19" i="5"/>
  <c r="T19" i="5" s="1"/>
  <c r="V19" i="5"/>
  <c r="D20" i="5"/>
  <c r="F20" i="5"/>
  <c r="H20" i="5"/>
  <c r="J20" i="5"/>
  <c r="M20" i="5"/>
  <c r="P20" i="5"/>
  <c r="R20" i="5"/>
  <c r="S20" i="5"/>
  <c r="T20" i="5" s="1"/>
  <c r="V20" i="5"/>
  <c r="D21" i="5"/>
  <c r="F21" i="5"/>
  <c r="H21" i="5"/>
  <c r="J21" i="5"/>
  <c r="K21" i="5"/>
  <c r="M21" i="5"/>
  <c r="N21" i="5"/>
  <c r="P21" i="5"/>
  <c r="R21" i="5"/>
  <c r="S21" i="5"/>
  <c r="T21" i="5" s="1"/>
  <c r="V21" i="5"/>
  <c r="D22" i="5"/>
  <c r="F22" i="5"/>
  <c r="H22" i="5"/>
  <c r="J22" i="5"/>
  <c r="K22" i="5"/>
  <c r="M22" i="5"/>
  <c r="N22" i="5"/>
  <c r="P22" i="5"/>
  <c r="R22" i="5"/>
  <c r="S22" i="5"/>
  <c r="T22" i="5" s="1"/>
  <c r="V22" i="5"/>
  <c r="D23" i="5"/>
  <c r="F23" i="5"/>
  <c r="H23" i="5"/>
  <c r="J23" i="5"/>
  <c r="K23" i="5"/>
  <c r="M23" i="5"/>
  <c r="N23" i="5"/>
  <c r="P23" i="5"/>
  <c r="R23" i="5"/>
  <c r="S23" i="5"/>
  <c r="T23" i="5" s="1"/>
  <c r="V23" i="5"/>
  <c r="D24" i="5"/>
  <c r="F24" i="5"/>
  <c r="H24" i="5"/>
  <c r="J24" i="5"/>
  <c r="K24" i="5"/>
  <c r="M24" i="5"/>
  <c r="N24" i="5"/>
  <c r="P24" i="5"/>
  <c r="R24" i="5"/>
  <c r="S24" i="5"/>
  <c r="T24" i="5" s="1"/>
  <c r="V24" i="5"/>
  <c r="D25" i="5"/>
  <c r="F25" i="5"/>
  <c r="H25" i="5"/>
  <c r="J25" i="5"/>
  <c r="K25" i="5"/>
  <c r="M25" i="5"/>
  <c r="N25" i="5"/>
  <c r="P25" i="5"/>
  <c r="R25" i="5"/>
  <c r="S25" i="5"/>
  <c r="T25" i="5" s="1"/>
  <c r="V25" i="5"/>
  <c r="D26" i="5"/>
  <c r="F26" i="5"/>
  <c r="H26" i="5"/>
  <c r="J26" i="5"/>
  <c r="K26" i="5"/>
  <c r="M26" i="5"/>
  <c r="N26" i="5"/>
  <c r="P26" i="5"/>
  <c r="R26" i="5"/>
  <c r="S26" i="5"/>
  <c r="T26" i="5" s="1"/>
  <c r="V26" i="5"/>
  <c r="D27" i="5"/>
  <c r="F27" i="5"/>
  <c r="H27" i="5"/>
  <c r="J27" i="5"/>
  <c r="K27" i="5"/>
  <c r="M27" i="5"/>
  <c r="N27" i="5"/>
  <c r="P27" i="5"/>
  <c r="R27" i="5"/>
  <c r="S27" i="5"/>
  <c r="T27" i="5" s="1"/>
  <c r="V27" i="5"/>
  <c r="D28" i="5"/>
  <c r="F28" i="5"/>
  <c r="H28" i="5"/>
  <c r="J28" i="5"/>
  <c r="M28" i="5"/>
  <c r="N28" i="5"/>
  <c r="P28" i="5"/>
  <c r="R28" i="5"/>
  <c r="S28" i="5"/>
  <c r="T28" i="5"/>
  <c r="V28" i="5"/>
  <c r="D29" i="5"/>
  <c r="F29" i="5"/>
  <c r="H29" i="5"/>
  <c r="J29" i="5"/>
  <c r="M29" i="5"/>
  <c r="M35" i="5" s="1"/>
  <c r="L39" i="5" s="1"/>
  <c r="N29" i="5"/>
  <c r="P29" i="5"/>
  <c r="R29" i="5"/>
  <c r="S29" i="5"/>
  <c r="T29" i="5" s="1"/>
  <c r="V29" i="5"/>
  <c r="D30" i="5"/>
  <c r="F30" i="5"/>
  <c r="H30" i="5"/>
  <c r="J30" i="5"/>
  <c r="M30" i="5"/>
  <c r="N30" i="5"/>
  <c r="P30" i="5"/>
  <c r="R30" i="5"/>
  <c r="S30" i="5"/>
  <c r="T30" i="5"/>
  <c r="V30" i="5"/>
  <c r="D31" i="5"/>
  <c r="F31" i="5"/>
  <c r="H31" i="5"/>
  <c r="H35" i="5" s="1"/>
  <c r="G39" i="5" s="1"/>
  <c r="J31" i="5"/>
  <c r="M31" i="5"/>
  <c r="N31" i="5"/>
  <c r="P31" i="5"/>
  <c r="R31" i="5"/>
  <c r="S31" i="5"/>
  <c r="T31" i="5" s="1"/>
  <c r="V31" i="5"/>
  <c r="D32" i="5"/>
  <c r="F32" i="5"/>
  <c r="H32" i="5"/>
  <c r="J32" i="5"/>
  <c r="M32" i="5"/>
  <c r="N32" i="5"/>
  <c r="P32" i="5"/>
  <c r="R32" i="5"/>
  <c r="S32" i="5"/>
  <c r="T32" i="5"/>
  <c r="V32" i="5"/>
  <c r="D33" i="5"/>
  <c r="F33" i="5"/>
  <c r="H33" i="5"/>
  <c r="J33" i="5"/>
  <c r="M33" i="5"/>
  <c r="N33" i="5"/>
  <c r="P33" i="5"/>
  <c r="R33" i="5"/>
  <c r="S33" i="5"/>
  <c r="T33" i="5" s="1"/>
  <c r="V33" i="5"/>
  <c r="D34" i="5"/>
  <c r="F34" i="5"/>
  <c r="H34" i="5"/>
  <c r="J34" i="5"/>
  <c r="M34" i="5"/>
  <c r="P34" i="5"/>
  <c r="R34" i="5"/>
  <c r="S34" i="5"/>
  <c r="T34" i="5" s="1"/>
  <c r="V34" i="5"/>
  <c r="C35" i="5"/>
  <c r="S35" i="5" s="1"/>
  <c r="E35" i="5"/>
  <c r="F35" i="5"/>
  <c r="E39" i="5" s="1"/>
  <c r="G35" i="5"/>
  <c r="I35" i="5"/>
  <c r="J35" i="5"/>
  <c r="I39" i="5" s="1"/>
  <c r="L35" i="5"/>
  <c r="O35" i="5"/>
  <c r="P35" i="5"/>
  <c r="O39" i="5" s="1"/>
  <c r="Q35" i="5"/>
  <c r="U35" i="5"/>
  <c r="S36" i="5"/>
  <c r="C38" i="5"/>
  <c r="E38" i="5"/>
  <c r="G38" i="5"/>
  <c r="I38" i="5"/>
  <c r="L38" i="5"/>
  <c r="O38" i="5"/>
  <c r="Q38" i="5"/>
  <c r="S38" i="5"/>
  <c r="L35" i="9" l="1"/>
  <c r="K39" i="9" s="1"/>
  <c r="D35" i="9"/>
  <c r="C39" i="9" s="1"/>
  <c r="R35" i="9"/>
  <c r="I35" i="9"/>
  <c r="H39" i="9" s="1"/>
  <c r="E39" i="9"/>
  <c r="O35" i="9"/>
  <c r="N35" i="9"/>
  <c r="M39" i="9" s="1"/>
  <c r="F35" i="8"/>
  <c r="E39" i="8" s="1"/>
  <c r="H35" i="8"/>
  <c r="G39" i="8" s="1"/>
  <c r="D35" i="8"/>
  <c r="C39" i="8" s="1"/>
  <c r="L35" i="8"/>
  <c r="L35" i="7"/>
  <c r="D35" i="7"/>
  <c r="C39" i="7" s="1"/>
  <c r="I35" i="7"/>
  <c r="H35" i="7"/>
  <c r="G39" i="7" s="1"/>
  <c r="F35" i="7"/>
  <c r="E39" i="7" s="1"/>
  <c r="M35" i="6"/>
  <c r="L39" i="6" s="1"/>
  <c r="T35" i="6"/>
  <c r="S39" i="6" s="1"/>
  <c r="D35" i="6"/>
  <c r="C39" i="6" s="1"/>
  <c r="Z35" i="6"/>
  <c r="V35" i="6"/>
  <c r="U39" i="6" s="1"/>
  <c r="F35" i="6"/>
  <c r="E39" i="6" s="1"/>
  <c r="J35" i="6"/>
  <c r="I39" i="6" s="1"/>
  <c r="W35" i="6"/>
  <c r="P35" i="6"/>
  <c r="O39" i="6" s="1"/>
  <c r="R35" i="6"/>
  <c r="Q39" i="6" s="1"/>
  <c r="H35" i="6"/>
  <c r="G39" i="6" s="1"/>
  <c r="J35" i="8"/>
  <c r="I39" i="8" s="1"/>
  <c r="J35" i="7"/>
  <c r="I39" i="7" s="1"/>
  <c r="T35" i="5"/>
  <c r="S39" i="5" s="1"/>
  <c r="X35" i="6"/>
  <c r="W39" i="6" s="1"/>
  <c r="P35" i="9"/>
  <c r="O39" i="9" s="1"/>
</calcChain>
</file>

<file path=xl/sharedStrings.xml><?xml version="1.0" encoding="utf-8"?>
<sst xmlns="http://schemas.openxmlformats.org/spreadsheetml/2006/main" count="506" uniqueCount="249">
  <si>
    <t>1. Работы:</t>
  </si>
  <si>
    <t>Работы по сервисному сопровождению буровых растворов при бурении скважин Заказчика, а именно:</t>
  </si>
  <si>
    <t>2. Наименование месторождения:</t>
  </si>
  <si>
    <t>Номера скважины и сроки выполнения работ определяются графиком бурения скважин, составленным Заказчиком и могут быть изменены, согласно корректировки производственной программы по бурению.</t>
  </si>
  <si>
    <t>4. Расчетные сроки:</t>
  </si>
  <si>
    <t>5. Перечень работ:</t>
  </si>
  <si>
    <t>5.1. Работы по сопровождению буровых растворов включают:</t>
  </si>
  <si>
    <t>5.1.1. Со стороны Подрядчика:</t>
  </si>
  <si>
    <t xml:space="preserve">         - на наклонно-направленной скважине: после заливки эксплуатационной колонны;</t>
  </si>
  <si>
    <t xml:space="preserve">         - на горизонтальной скважине после спуска «хвостовика» и перевода скважины на солевой раствор, </t>
  </si>
  <si>
    <t>5.1.2. Со стороны Заказчика:</t>
  </si>
  <si>
    <t>№ п/п</t>
  </si>
  <si>
    <t>Наименование статей затрат</t>
  </si>
  <si>
    <t>1. </t>
  </si>
  <si>
    <t>Инженерный сервис:</t>
  </si>
  <si>
    <t>2.</t>
  </si>
  <si>
    <t>Ориентировочное время выполнения работ на одной скважине:</t>
  </si>
  <si>
    <t>5.</t>
  </si>
  <si>
    <t>Общая ориентировочная стоимость инженерного сопровождения по заказ-наряду:</t>
  </si>
  <si>
    <t>Ориентировочная стоимость Работ на одну водозаборную скважину:</t>
  </si>
  <si>
    <t>8. ПРИЛОЖЕНИЯ:</t>
  </si>
  <si>
    <t>г. Мегион                                                                                                                                                                                                                                                                                            05 декабря  2013   г.</t>
  </si>
  <si>
    <t>1.1</t>
  </si>
  <si>
    <t>2.1</t>
  </si>
  <si>
    <t>2.2</t>
  </si>
  <si>
    <t>2.3</t>
  </si>
  <si>
    <t>2.4</t>
  </si>
  <si>
    <t>2.5</t>
  </si>
  <si>
    <t>3.1</t>
  </si>
  <si>
    <t>3.2</t>
  </si>
  <si>
    <t>3.3</t>
  </si>
  <si>
    <t>3.4</t>
  </si>
  <si>
    <t>3.5</t>
  </si>
  <si>
    <t>4.1</t>
  </si>
  <si>
    <t>4.2</t>
  </si>
  <si>
    <t>4.3</t>
  </si>
  <si>
    <t xml:space="preserve">Ориентировочная стоимость инженерного сопровождения по типу скважин: </t>
  </si>
  <si>
    <t>5.1</t>
  </si>
  <si>
    <t>5.2</t>
  </si>
  <si>
    <t>5.3</t>
  </si>
  <si>
    <t>Во исполнение Рамочного договора Подрядчик выполняет следующие работы по сопровождению буровых растворов (далее по тексту Работы»):</t>
  </si>
  <si>
    <t>•</t>
  </si>
  <si>
    <t>-</t>
  </si>
  <si>
    <t>ежемесячно получает от Заказчика и несет ответственность за график выполнения Работ при бурении скважин.</t>
  </si>
  <si>
    <t>своевременную доставку и обеспечение необходимых материалов и химреагентов для выполнения работ на скважинах Заказчика в рамках настоящего договора.</t>
  </si>
  <si>
    <t>на кустовой площадке поддерживает надлежащие хранение химреагентов и материалов в специальном складе (контейнере), согласно их нормам и правилам, не допускает скопления производственных отходов и мусора (пустой тары и упаковок от хим. реагентов) на объекте выполнения работ.</t>
  </si>
  <si>
    <t>своевременное предоставление и доставка на скважину квалифицированного инженерного персонал для выполнения работ в рамках настоящего договора.</t>
  </si>
  <si>
    <t>обеспечение своего персонала телефонной связью и электронной почтой для предоставления Заказчику ежесуточной оперативной сводки со скважины;</t>
  </si>
  <si>
    <t>разработка «Индивидуальной программы промывки …» из расчета безаварийной проводки и сохранения коллекторских свойств при строительстве скважин с предоставлением гидравлических расчетов;</t>
  </si>
  <si>
    <t>контроль и поддержание требуемых параметров промывочных жидкостей согласно утвержденной документации;</t>
  </si>
  <si>
    <t>обеспечение присутствие регионального представителя и инженерной группы на весь период выполнения работ в плановых совещаниях;</t>
  </si>
  <si>
    <t>в случаях расследования инцидентов, возникших в процессе выполнения работ, направляет уполномоченного представителя для работы в технической комиссии;</t>
  </si>
  <si>
    <t>после выполнения работ предоставляет Заказчику, подписанные документы, согласно п. 4.3.28. настоящего договора.</t>
  </si>
  <si>
    <t>работы считаются выполненными:</t>
  </si>
  <si>
    <t>ежемесячно предоставляет Заказчику отчет, по результатам работы за месяц, квартал, полугодие и год с мероприятиями по улучшению технологии промывки скважин из расчета сокращения сроков бурения скважины и качества вскрытия продуктивных горизонтов.</t>
  </si>
  <si>
    <t>ежемесячно направляет Подрядчику график выполнения работ и  заявку на выполнение Работ по сопровождению буровых растворов с указанием количества специалистов, месторождения, номера куста и скважины, даты начала работ, когда специалисты Подрядчика должны прибыть на куст. Данная заявка может быть послана по факсу или электронной почте.</t>
  </si>
  <si>
    <t>проверяет и согласовывает «Индивидуальную программу на промывку скважины», включая стоимость работ и реагентов.</t>
  </si>
  <si>
    <t>проверяет рапорта Подрядчика и представленных актов, делает замечания, дает оценку выполненных работ и подписывает;</t>
  </si>
  <si>
    <t>осуществляет контроль и надзор за ходом и качеством выполняемых Работ, соблюдением сроков их выполнения и других обязательств Подрядчика, предусмотренных настоящим договором.</t>
  </si>
  <si>
    <t>дает письменные и устные распоряжения Подрядчику в отношении выполнения Работ в соответствии с условиями настоящего договора. Распоряжение Заказчика могут носить общий характер и/или касаться конкретных вопросов, относящихся к Работам, оказываемым по настоящему договору, включая, указания о приостановке выполнения Работ, за исключением распоряжений, которые противоречат инструкциям, методам или регламентами деятельности Подрядчика, касающимися безопасности его персонала.</t>
  </si>
  <si>
    <t xml:space="preserve">проверяет, корректирует отчеты Подрядчика по результатам работы Подрядчика за месяц, квартал, полугодие и год. </t>
  </si>
  <si>
    <t>совместно с Подрядчиком разрабатывает мероприятия по улучшению технологии промывки скважин из расчета сокращения сроков бурения скважины и качества вскрытия продуктивных горизонтов.</t>
  </si>
  <si>
    <t>3. Номера скважины:</t>
  </si>
  <si>
    <t>6. Ориентировочная стоимость работ:</t>
  </si>
  <si>
    <t>7. Расшифровка сметной стоимости:</t>
  </si>
  <si>
    <t>6.1 Общая ориентировочная стоимость Работ по заказ-наряду составляет:</t>
  </si>
  <si>
    <t>Приложение № 1  - СПЕЦИФИКАЦИЯ МАТЕРИАЛОВ И СТОИМОСТЬ РАБОТ ПРИ БУРЕНИИ ГОРИЗОНТАЛЬНОЙ СКВАЖИНЫ НА ____________________ МЕСТОРОЖДЕНИИ ПРОХОДКА _______ М</t>
  </si>
  <si>
    <t>Приложение № 3- СПЕЦИФИКАЦИЯ МАТЕРИАЛОВ И СТОИМОСТЬ РАБОТ ПРИ БУРЕНИИ НАКЛОННО-НАПРВЛЕННОЙ СКВАЖИНЫ НА ____________________ МЕСТОРОЖДЕНИИ ПРОХОДКА _______ М</t>
  </si>
  <si>
    <t>Приложение № 4  - СПЕЦИФИКАЦИЯ МАТЕРИАЛОВ И СТОИМОСТЬ РАБОТ ПРИ БУРЕНИИ ВОДОЗАБОРНОЙ СКВАЖИНЫ НА ____________________ МЕСТОРОЖДЕНИИ ПРОХОДКА _______ М</t>
  </si>
  <si>
    <t>Приложение № 5  - СПЕЦИФИКАЦИЯ МАТЕРИАЛОВ И СТОИМОСТЬ РАБОТ ПРИ БУРЕНИИ ГОРИЗОНТАЛЬНОЙ БЕЗ ПИЛОТНОЙ  СКВАЖИНЫ    НА ____________________ МЕСТОРОЖДЕНИИ ПРОХОДКА _______ М</t>
  </si>
  <si>
    <t>Приложение №6 -  СТОИМОСТЬ СУТОК ИНЖЕНЕРНОГО СОПРОВОЖДЕНИЯ ПО РАСТВОРАМ, В Т.Ч. СТОИМОСТЬ УСЛУГ СУПЕРВАЙЗЕРА ПО БУРОВЫМ РАСТВОРАМ.</t>
  </si>
  <si>
    <t>(                     МЕСТОРОЖДЕНИЕ)</t>
  </si>
  <si>
    <t xml:space="preserve">ЗАКАЗ-НАРЯД № </t>
  </si>
  <si>
    <t>Приложение № 2</t>
  </si>
  <si>
    <t>По договору                   на выполнение Работ от «   »     201 года (далее по тексту – договор») между ОАО «СН-МНГ» (далее по тексту – «Заказчик») и              (далее по тексту – «Подрядчик»)</t>
  </si>
  <si>
    <t xml:space="preserve">_____ наклонно-направленных скважин; </t>
  </si>
  <si>
    <t xml:space="preserve">_____ горизонтальных (с пилотным стволом). </t>
  </si>
  <si>
    <t xml:space="preserve">_____ горизонтальных (без пилотного ствола). </t>
  </si>
  <si>
    <t xml:space="preserve">_____ горизонтальных (с 2 гор участками). </t>
  </si>
  <si>
    <t>_____ водозаборных;</t>
  </si>
  <si>
    <t>обеспечение своего персонала вагон-домом для проживания и размещения полевой лаборатории для проведения комплекса лабораторных исследований, согласно суточному рапорту (приложение № 15 к основному договору);</t>
  </si>
  <si>
    <t>ежедневный учет и предоставление Заказчику расхода реагентов и их стоимости согласно суточному рапорту (приложение № 15 к основному договору).</t>
  </si>
  <si>
    <t>при этом датой окончания работ является дата окончания бурения скважин либо дата окончания работ на скважине согласно пункта 5.9 Договора.</t>
  </si>
  <si>
    <t>___________</t>
  </si>
  <si>
    <t>одной наклонно-направленной скважине, сут.</t>
  </si>
  <si>
    <t>горизонтальной скважине (с пилотным стволом), сут.</t>
  </si>
  <si>
    <t>горизонтальной скважине (без пилотного ствола), сут.</t>
  </si>
  <si>
    <t>горизонтальной скважине (с 2 гор участками), сут.</t>
  </si>
  <si>
    <t>водозаборной скважине, сут.</t>
  </si>
  <si>
    <t>4.4</t>
  </si>
  <si>
    <t>4.5</t>
  </si>
  <si>
    <t>4</t>
  </si>
  <si>
    <t xml:space="preserve">на одну наклонно-направленную скважину </t>
  </si>
  <si>
    <t>на одну горизонтальную скважину (с пилотным стволом)</t>
  </si>
  <si>
    <t>на одну горизонтальную скважину (без пилотного ствола)</t>
  </si>
  <si>
    <t>на одну горизонтальную скважину (с 2 гор участками)</t>
  </si>
  <si>
    <t>на одну водозаборную скважину</t>
  </si>
  <si>
    <t>Стоимость материалов для выполнения работ по заказ-наряду, согласно спецификации (приложения № 1-5 к заказ-наряду ___)</t>
  </si>
  <si>
    <t>Стоимость материалов для бурения одной наклонно-направленной скважины:</t>
  </si>
  <si>
    <t>Стоимость материалов для бурения одной горизонтальной скважины (с пилотным стволом)</t>
  </si>
  <si>
    <t>Стоимость материалов для бурения одной горизонтальной скважины (без пилотного ствола)</t>
  </si>
  <si>
    <t>Стоимость материалов для бурения одной горизонтальной скважины (с 2 гор участками)</t>
  </si>
  <si>
    <t xml:space="preserve">Стоимость материалов для бурения одной водозаборной скважины </t>
  </si>
  <si>
    <t>Общая стоимость материалов для выполнения работ по заказ-наряду, согласно спецификации (приложения № 1-5 к заказ-наряду ___)</t>
  </si>
  <si>
    <t>5</t>
  </si>
  <si>
    <t>Ориентировочная стоимость Работ на одну наклонно-направленную скважину:</t>
  </si>
  <si>
    <t>Ориентировочная стоимость Работ на горизонтальную скважину (с пилотным стволом):</t>
  </si>
  <si>
    <t>Ориентировочная стоимость Работ на горизонтальную скважину (без пилотного ствола):</t>
  </si>
  <si>
    <t>Ориентировочная стоимость Работ на горизонтальную скважину (с 2 гор участками):</t>
  </si>
  <si>
    <t>5.4</t>
  </si>
  <si>
    <t>5.5</t>
  </si>
  <si>
    <t>Суточная ставка инженерного сопровождения  (приложение № 6 к заказ-наряду №_______).</t>
  </si>
  <si>
    <t>Сумма в пересчете на одни сутки, руб. (без учета НДС)</t>
  </si>
  <si>
    <t xml:space="preserve">рублей без учета НДС </t>
  </si>
  <si>
    <t>рублей без учета НДС</t>
  </si>
  <si>
    <t xml:space="preserve">Общая стоимость интервала  с учетом инжениринга, без НДС, руб. </t>
  </si>
  <si>
    <t>Стоимость инжиниринга на интервал, руб.</t>
  </si>
  <si>
    <t>Стоимость 1 суток инженерного сопровождения, руб.</t>
  </si>
  <si>
    <t>Кол-во суток бурения по интервалам плановая,</t>
  </si>
  <si>
    <t xml:space="preserve">Стоимость материалов по интервалам, без НДС, руб. </t>
  </si>
  <si>
    <t>Стоимость, руб. без НДС</t>
  </si>
  <si>
    <t>Кол-во, т</t>
  </si>
  <si>
    <t>Конц, кг/м3</t>
  </si>
  <si>
    <t>Цена за т., со стоимостью транспортировки до места работ</t>
  </si>
  <si>
    <t>НАИМЕНОВАНИЕ МАТЕРИАЛОВ</t>
  </si>
  <si>
    <t>Объем бурового раствора на интервал</t>
  </si>
  <si>
    <t>Плотность бурового раствора, г/см3</t>
  </si>
  <si>
    <t>Коэффициент кавернозности</t>
  </si>
  <si>
    <t>Внутренний диаметр колонны, мм</t>
  </si>
  <si>
    <t>Наружный диаметр колонны, мм</t>
  </si>
  <si>
    <t>Диаметр долота, мм</t>
  </si>
  <si>
    <t>Глубина, м</t>
  </si>
  <si>
    <t>Перевод скважины на KCI и ВУС</t>
  </si>
  <si>
    <t>FLO-PRO NT</t>
  </si>
  <si>
    <t>КСI-полимерный</t>
  </si>
  <si>
    <t>Полимер-глинистый</t>
  </si>
  <si>
    <t>Тип раствора</t>
  </si>
  <si>
    <t>МАТЕРИАЛЫ ДЛЯ ЛИКВИДАЦИИ ОСЛОЖНЕНИЙ (ЗАВОЗИТСЯ ПОДРЯДЧИКОМ ДОПОЛНИТЕЛЬНО)</t>
  </si>
  <si>
    <t>ИТОГО НА СКВАЖИНУ ДЛЯ БУРЕНИЯ БЕЗ ОСЛОЖНЕНИЙ</t>
  </si>
  <si>
    <t>ГОРИЗОНТАЛЬНЫЙ УЧАСТОК</t>
  </si>
  <si>
    <t>БУРЕНИЕ НА ТОЧКУ Т1</t>
  </si>
  <si>
    <t>УСТАНОВКА МОСТОВ</t>
  </si>
  <si>
    <t>ПИЛОТНЫЙ СТВОЛ</t>
  </si>
  <si>
    <t>КОНДУКТОР</t>
  </si>
  <si>
    <t>НАПРАВЛЕНИЕ</t>
  </si>
  <si>
    <t>Интервал</t>
  </si>
  <si>
    <t>СПЕЦИФИКАЦИЯ МАТЕРИАЛОВ И СТОИМОСТЬ РАБОТ ПРИ БУРЕНИИ ГОРИЗОНТАЛЬНОЙ СКВАЖИНЫ НА ____________________ МЕСТОРОЖДЕНИИ ПРОХОДКА _______ М</t>
  </si>
  <si>
    <t>Установка  ВУС</t>
  </si>
  <si>
    <t>ГОРИЗОНТАЛЬНЫЙ УЧАСТОК №2</t>
  </si>
  <si>
    <t>ГОРИЗОНТАЛЬНЫЙ УЧАСТОК №1</t>
  </si>
  <si>
    <t>СПЕЦИФИКАЦИЯ МАТЕРИАЛОВ И СТОИМОСТЬ РАБОТ ПРИ БУРЕНИИ ГОРИЗОНТАЛЬНОЙ  СКВАЖИНЫ С ДВУМЯ  ГОРИЗОНТАЛЬНЫМИ УЧАСТКАМИ НА ____________________ МЕСТОРОЖДЕНИИ ПРОХОДКА _______ М</t>
  </si>
  <si>
    <t>KCI-полимерный</t>
  </si>
  <si>
    <t>Э/КОЛОННА</t>
  </si>
  <si>
    <t>СПЕЦИФИКАЦИЯ МАТЕРАЛОВ И СТОИМОСТЬ РАБОТ ПРИ БУРЕНИИ НАКЛОННО-НАПРАВЛЕННОЙ СКВАЖИНЫ НА ______________ МЕСТОРОЖДЕНИИ ГЛУБИНОЙ ДО ____________ М</t>
  </si>
  <si>
    <t>Pipe-Lax ENV/WEH</t>
  </si>
  <si>
    <t>Reatrol</t>
  </si>
  <si>
    <t>Desco CF</t>
  </si>
  <si>
    <t>Barite KB-3</t>
  </si>
  <si>
    <t>МIX 2 MED</t>
  </si>
  <si>
    <t>IКВАС</t>
  </si>
  <si>
    <t>Penta 465</t>
  </si>
  <si>
    <t>Ecopac HV</t>
  </si>
  <si>
    <t>Ecopac LV</t>
  </si>
  <si>
    <t>Calcium Carbonate Fine</t>
  </si>
  <si>
    <t>Calcium Carbonate Medium</t>
  </si>
  <si>
    <t>Potassium Chloride</t>
  </si>
  <si>
    <t>Sodium Bicarbonate</t>
  </si>
  <si>
    <t>Caustic Soda</t>
  </si>
  <si>
    <t>Ecolube</t>
  </si>
  <si>
    <t>Duovis NS</t>
  </si>
  <si>
    <t>Polypac ELV</t>
  </si>
  <si>
    <t>Polypac R</t>
  </si>
  <si>
    <t>Soda Ash</t>
  </si>
  <si>
    <t>Sapp</t>
  </si>
  <si>
    <t>Bentonite PBMA</t>
  </si>
  <si>
    <t>СПЕЦИФИКАЦИЯ МАТЕРАЛОВ И СТОИМОСТЬ РАБОТ ПРИ БУРЕНИИ ВОДОЗАБОРНОЙ СКВАЖИНЫ НА __________________ МЕСТОРОЖДЕНИИ ГЛУБИНОЙ ДО __________ М</t>
  </si>
  <si>
    <t>Приложение №1</t>
  </si>
  <si>
    <t>к Заказ-Наряду №_____</t>
  </si>
  <si>
    <t>Подрядчик</t>
  </si>
  <si>
    <t>Заказчик</t>
  </si>
  <si>
    <t xml:space="preserve"> Приложение № 2  - СПЕЦИФИКАЦИЯ МАТЕРИАЛОВ И СТОИМОСТЬ РАБОТ ПРИ БУРЕНИИ ГОРИЗОНТАЛЬНОЙ СКВАЖИНЫ  С  ДВУМЯ  ГОРИЗОНТАЛЬНЫМИ УЧАСТКАМИ  НА ____________________ МЕСТОРОЖДЕНИИ ПРОХОДКА _______ М</t>
  </si>
  <si>
    <t>Приложение №2</t>
  </si>
  <si>
    <t>Приложение №3</t>
  </si>
  <si>
    <t>Приложение №4</t>
  </si>
  <si>
    <t>СПЕЦИФИКАЦИЯ МАТЕРИАЛОВ И СТОИМОСТЬ РАБОТ ПРИ БУРЕНИИ ГОРИЗОНТАЛЬНОЙ СКВАЖИНЫ БЕЗ  ПИЛОТНОЙ СКВАЖИНЫ  НА ____________________ МЕСТОРОЖДЕНИИ ПРОХОДКА _______ М</t>
  </si>
  <si>
    <t>Приложение №5</t>
  </si>
  <si>
    <t xml:space="preserve">Стоимость суток  инженерного сопровождения по растворам, в т.ч.  стоимость услуг  супервайзера по буровым растворам </t>
  </si>
  <si>
    <t>№</t>
  </si>
  <si>
    <t>Статья расходов</t>
  </si>
  <si>
    <t>Ед. изм.</t>
  </si>
  <si>
    <t>Кол-во</t>
  </si>
  <si>
    <t>Сумма в пересчете на одни сутки, рублей</t>
  </si>
  <si>
    <t>1.</t>
  </si>
  <si>
    <t>ФОТ</t>
  </si>
  <si>
    <r>
      <t>·</t>
    </r>
    <r>
      <rPr>
        <sz val="10"/>
        <rFont val="Times New Roman"/>
        <family val="1"/>
        <charset val="204"/>
      </rPr>
      <t xml:space="preserve"> среднесуточная заработная плата (1 специалиста)</t>
    </r>
  </si>
  <si>
    <t>руб.</t>
  </si>
  <si>
    <r>
      <t>·</t>
    </r>
    <r>
      <rPr>
        <sz val="10"/>
        <rFont val="Times New Roman"/>
        <family val="1"/>
        <charset val="204"/>
      </rPr>
      <t xml:space="preserve"> полевая премия</t>
    </r>
  </si>
  <si>
    <r>
      <t>·</t>
    </r>
    <r>
      <rPr>
        <sz val="10"/>
        <rFont val="Times New Roman"/>
        <family val="1"/>
        <charset val="204"/>
      </rPr>
      <t xml:space="preserve"> командировочные расходы, включаемые в доход</t>
    </r>
  </si>
  <si>
    <r>
      <t>·</t>
    </r>
    <r>
      <rPr>
        <sz val="10"/>
        <rFont val="Times New Roman"/>
        <family val="1"/>
        <charset val="204"/>
      </rPr>
      <t xml:space="preserve"> коэффициент сложности условий труда</t>
    </r>
  </si>
  <si>
    <t>Итого</t>
  </si>
  <si>
    <t>Социальные отчисления (среднегодовой расчет по регрессийвной шкале)</t>
  </si>
  <si>
    <t>3.</t>
  </si>
  <si>
    <t>Командировочные расходы с учетом авиа перелета</t>
  </si>
  <si>
    <r>
      <t>·</t>
    </r>
    <r>
      <rPr>
        <sz val="10"/>
        <rFont val="Times New Roman"/>
        <family val="1"/>
        <charset val="204"/>
      </rPr>
      <t xml:space="preserve"> авиабилеты</t>
    </r>
  </si>
  <si>
    <r>
      <t>·</t>
    </r>
    <r>
      <rPr>
        <sz val="10"/>
        <rFont val="Times New Roman"/>
        <family val="1"/>
        <charset val="204"/>
      </rPr>
      <t xml:space="preserve"> проживание</t>
    </r>
  </si>
  <si>
    <r>
      <t>·</t>
    </r>
    <r>
      <rPr>
        <sz val="10"/>
        <rFont val="Times New Roman"/>
        <family val="1"/>
        <charset val="204"/>
      </rPr>
      <t xml:space="preserve"> транспортные расходы</t>
    </r>
  </si>
  <si>
    <r>
      <t>·</t>
    </r>
    <r>
      <rPr>
        <sz val="10"/>
        <rFont val="Times New Roman"/>
        <family val="1"/>
        <charset val="204"/>
      </rPr>
      <t xml:space="preserve"> питание</t>
    </r>
  </si>
  <si>
    <t>4.</t>
  </si>
  <si>
    <t>Расходные реагенты и материалы для лаб. оборудования и компьютерного обеспечения (химические реактивы, фильтры, баллончики для фильтр.пресса, посуда лабораторная)</t>
  </si>
  <si>
    <r>
      <t>·</t>
    </r>
    <r>
      <rPr>
        <sz val="10"/>
        <rFont val="Times New Roman"/>
        <family val="1"/>
        <charset val="204"/>
      </rPr>
      <t xml:space="preserve"> запасные части и расходные материалы лабораторного оборудования</t>
    </r>
  </si>
  <si>
    <r>
      <t>·</t>
    </r>
    <r>
      <rPr>
        <sz val="10"/>
        <rFont val="Times New Roman"/>
        <family val="1"/>
        <charset val="204"/>
      </rPr>
      <t xml:space="preserve"> химреактивы</t>
    </r>
  </si>
  <si>
    <r>
      <t>·</t>
    </r>
    <r>
      <rPr>
        <sz val="10"/>
        <rFont val="Times New Roman"/>
        <family val="1"/>
        <charset val="204"/>
      </rPr>
      <t xml:space="preserve"> лабораторная посуда (стеклянные пробирки, колбы и т.д.)</t>
    </r>
  </si>
  <si>
    <r>
      <t>·</t>
    </r>
    <r>
      <rPr>
        <sz val="10"/>
        <rFont val="Times New Roman"/>
        <family val="1"/>
        <charset val="204"/>
      </rPr>
      <t xml:space="preserve"> расходные материалы для оргтехники (картриджи, бумага, дискеты и т.д.)</t>
    </r>
  </si>
  <si>
    <t xml:space="preserve"> Итого</t>
  </si>
  <si>
    <t>Амортизационные расходы на лабораторное и компьютерное оборудование</t>
  </si>
  <si>
    <r>
      <t>·</t>
    </r>
    <r>
      <rPr>
        <sz val="10"/>
        <rFont val="Times New Roman"/>
        <family val="1"/>
        <charset val="204"/>
      </rPr>
      <t xml:space="preserve"> амортизация комплекта полевой лаборатории из расчета трех лет эксплуатации</t>
    </r>
  </si>
  <si>
    <r>
      <t>·</t>
    </r>
    <r>
      <rPr>
        <sz val="10"/>
        <rFont val="Times New Roman"/>
        <family val="1"/>
        <charset val="204"/>
      </rPr>
      <t xml:space="preserve"> амортизация вагон - дома из расчета пяти лет эксплуатации</t>
    </r>
  </si>
  <si>
    <r>
      <t>·</t>
    </r>
    <r>
      <rPr>
        <sz val="10"/>
        <rFont val="Times New Roman"/>
        <family val="1"/>
        <charset val="204"/>
      </rPr>
      <t xml:space="preserve"> амортизация спутникого оборудования из расчета трех лет эксплуатации</t>
    </r>
  </si>
  <si>
    <r>
      <t>·</t>
    </r>
    <r>
      <rPr>
        <sz val="10"/>
        <rFont val="Times New Roman"/>
        <family val="1"/>
        <charset val="204"/>
      </rPr>
      <t xml:space="preserve"> амортизация компьютерного оборудования и оргтехники  из расчета трех лет эксплуатации</t>
    </r>
  </si>
  <si>
    <t>6.</t>
  </si>
  <si>
    <t>Другие прямые затраты (административные, связь, тренинг, спец одежда и т.д.)</t>
  </si>
  <si>
    <r>
      <t>·</t>
    </r>
    <r>
      <rPr>
        <sz val="10"/>
        <rFont val="Times New Roman"/>
        <family val="1"/>
        <charset val="204"/>
      </rPr>
      <t xml:space="preserve"> связь </t>
    </r>
  </si>
  <si>
    <r>
      <t>·</t>
    </r>
    <r>
      <rPr>
        <sz val="10"/>
        <rFont val="Times New Roman"/>
        <family val="1"/>
        <charset val="204"/>
      </rPr>
      <t xml:space="preserve"> ежеквартальный тренинг инженеров</t>
    </r>
  </si>
  <si>
    <t xml:space="preserve"> </t>
  </si>
  <si>
    <r>
      <t>·</t>
    </r>
    <r>
      <rPr>
        <sz val="10"/>
        <rFont val="Times New Roman"/>
        <family val="1"/>
        <charset val="204"/>
      </rPr>
      <t xml:space="preserve"> спецодежда</t>
    </r>
  </si>
  <si>
    <t xml:space="preserve">   </t>
  </si>
  <si>
    <r>
      <t>·</t>
    </r>
    <r>
      <rPr>
        <sz val="10"/>
        <rFont val="Times New Roman"/>
        <family val="1"/>
        <charset val="204"/>
      </rPr>
      <t xml:space="preserve"> страховка инженеров</t>
    </r>
  </si>
  <si>
    <t>Итого прямые затраты:</t>
  </si>
  <si>
    <t>7.</t>
  </si>
  <si>
    <t>Административные расходы:</t>
  </si>
  <si>
    <t>Итого себестоимость:</t>
  </si>
  <si>
    <t>8.</t>
  </si>
  <si>
    <t>Плановые накопления :</t>
  </si>
  <si>
    <t>9.</t>
  </si>
  <si>
    <t>Рентабельность:</t>
  </si>
  <si>
    <t>ИТОГО суточный тариф без НДС (18%):</t>
  </si>
  <si>
    <t>Подписи Сторон</t>
  </si>
  <si>
    <t xml:space="preserve">Заказчик:                                                                          </t>
  </si>
  <si>
    <t>Подрядчик:</t>
  </si>
  <si>
    <t xml:space="preserve">Приложение № 6 к заказ-наряду № </t>
  </si>
  <si>
    <t xml:space="preserve">ИТОГО:      рублей в сутки без НДС (НДС (18%) </t>
  </si>
  <si>
    <t>С момента подписания заказ-наряда до ____ 201__г.</t>
  </si>
  <si>
    <t>Ориентировочная стоимость Работ на одну скважину по заказ-наряду :</t>
  </si>
  <si>
    <t>В том числе:</t>
  </si>
  <si>
    <t>6.1.2 Ориентировочная стоимость инженерного сопровождения:</t>
  </si>
  <si>
    <t>6.1.3 Стоимость материалов с учетом затрат по доставке на скважины Заказчика:</t>
  </si>
  <si>
    <t>Всего ориентировочная стоимость Работ по Заказ-наряду:</t>
  </si>
  <si>
    <t>Заказчик                                                                                                   Подрядчик</t>
  </si>
  <si>
    <t xml:space="preserve"> к Договору  от 20___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</si>
</sst>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р_._-;\-* #,##0.00_р_._-;_-* &quot;-&quot;??_р_._-;_-@_-"/>
    <numFmt numFmtId="164" formatCode="0.0"/>
    <numFmt numFmtId="165" formatCode="#,##0_р_."/>
    <numFmt numFmtId="166" formatCode="#,##0.00_ ;\-#,##0.00\ "/>
    <numFmt numFmtId="167" formatCode="#,##0_ ;\-#,##0\ "/>
    <numFmt numFmtId="168" formatCode="#,##0.000_ ;\-#,##0.000\ "/>
    <numFmt numFmtId="169" formatCode="#,##0.0_ ;\-#,##0.0\ "/>
  </numFmts>
  <fonts count="52" x14ac:knownFonts="1">
    <font>
      <sz val="11"/>
      <color theme="1"/>
      <name val="Calibri"/>
      <family val="2"/>
      <charset val="204"/>
      <scheme val="minor"/>
    </font>
    <font>
      <b/>
      <sz val="10"/>
      <color rgb="FF000000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Arial Narrow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Calibri"/>
      <family val="2"/>
      <charset val="204"/>
    </font>
    <font>
      <b/>
      <sz val="12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name val="Calibri"/>
      <family val="2"/>
      <charset val="204"/>
    </font>
    <font>
      <b/>
      <sz val="12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sz val="12"/>
      <name val="Calibri"/>
      <family val="2"/>
      <charset val="204"/>
    </font>
    <font>
      <b/>
      <sz val="9"/>
      <color indexed="8"/>
      <name val="Calibri"/>
      <family val="2"/>
      <charset val="204"/>
    </font>
    <font>
      <b/>
      <sz val="10"/>
      <color indexed="8"/>
      <name val="Calibri"/>
      <family val="2"/>
      <charset val="204"/>
    </font>
    <font>
      <b/>
      <sz val="10"/>
      <name val="Calibri"/>
      <family val="2"/>
      <charset val="204"/>
    </font>
    <font>
      <b/>
      <sz val="14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12"/>
      <name val="Times New Roman"/>
      <family val="1"/>
    </font>
    <font>
      <b/>
      <sz val="16"/>
      <name val="Times New Roman"/>
      <family val="1"/>
      <charset val="204"/>
    </font>
    <font>
      <sz val="10"/>
      <color indexed="8"/>
      <name val="MS Sans Serif"/>
      <family val="2"/>
      <charset val="204"/>
    </font>
    <font>
      <b/>
      <sz val="8"/>
      <color indexed="8"/>
      <name val="Calibri"/>
      <family val="2"/>
      <charset val="204"/>
    </font>
    <font>
      <sz val="14"/>
      <name val="Times New Roman"/>
      <family val="1"/>
    </font>
    <font>
      <b/>
      <sz val="12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b/>
      <sz val="11.5"/>
      <color indexed="8"/>
      <name val="Calibri"/>
      <family val="2"/>
      <charset val="204"/>
    </font>
    <font>
      <b/>
      <i/>
      <sz val="12"/>
      <color indexed="8"/>
      <name val="Calibri"/>
      <family val="2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Symbol"/>
      <family val="1"/>
      <charset val="2"/>
    </font>
    <font>
      <sz val="9"/>
      <color indexed="8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0" fillId="0" borderId="0"/>
    <xf numFmtId="0" fontId="9" fillId="0" borderId="0"/>
    <xf numFmtId="0" fontId="33" fillId="0" borderId="0"/>
    <xf numFmtId="0" fontId="42" fillId="0" borderId="0"/>
  </cellStyleXfs>
  <cellXfs count="311">
    <xf numFmtId="0" fontId="0" fillId="0" borderId="0" xfId="0"/>
    <xf numFmtId="0" fontId="1" fillId="0" borderId="0" xfId="0" applyFont="1" applyAlignment="1">
      <alignment vertical="center" wrapText="1"/>
    </xf>
    <xf numFmtId="49" fontId="2" fillId="0" borderId="1" xfId="0" applyNumberFormat="1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left"/>
    </xf>
    <xf numFmtId="4" fontId="2" fillId="0" borderId="1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 wrapText="1"/>
    </xf>
    <xf numFmtId="0" fontId="6" fillId="0" borderId="0" xfId="0" applyFont="1" applyAlignment="1">
      <alignment horizontal="justify" vertical="center" wrapText="1"/>
    </xf>
    <xf numFmtId="0" fontId="2" fillId="0" borderId="0" xfId="0" applyFont="1" applyAlignment="1">
      <alignment horizontal="justify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 wrapText="1"/>
    </xf>
    <xf numFmtId="4" fontId="6" fillId="0" borderId="0" xfId="0" applyNumberFormat="1" applyFont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/>
    </xf>
    <xf numFmtId="0" fontId="8" fillId="0" borderId="1" xfId="0" applyFont="1" applyBorder="1"/>
    <xf numFmtId="49" fontId="8" fillId="0" borderId="1" xfId="0" applyNumberFormat="1" applyFont="1" applyBorder="1"/>
    <xf numFmtId="14" fontId="8" fillId="0" borderId="1" xfId="0" applyNumberFormat="1" applyFont="1" applyBorder="1"/>
    <xf numFmtId="0" fontId="8" fillId="0" borderId="1" xfId="0" applyFont="1" applyBorder="1" applyAlignment="1">
      <alignment wrapText="1"/>
    </xf>
    <xf numFmtId="0" fontId="11" fillId="0" borderId="0" xfId="1" applyFont="1" applyFill="1" applyBorder="1" applyAlignment="1">
      <alignment vertical="center"/>
    </xf>
    <xf numFmtId="0" fontId="12" fillId="0" borderId="0" xfId="1" applyFont="1" applyFill="1" applyBorder="1" applyAlignment="1">
      <alignment vertical="center"/>
    </xf>
    <xf numFmtId="0" fontId="13" fillId="0" borderId="0" xfId="1" applyFont="1" applyFill="1" applyBorder="1" applyAlignment="1">
      <alignment vertical="center"/>
    </xf>
    <xf numFmtId="0" fontId="10" fillId="0" borderId="0" xfId="1" applyFill="1"/>
    <xf numFmtId="0" fontId="15" fillId="0" borderId="0" xfId="1" applyFont="1"/>
    <xf numFmtId="0" fontId="16" fillId="0" borderId="0" xfId="1" applyFont="1" applyFill="1" applyBorder="1" applyAlignment="1">
      <alignment vertical="center"/>
    </xf>
    <xf numFmtId="164" fontId="19" fillId="0" borderId="0" xfId="1" applyNumberFormat="1" applyFont="1" applyFill="1" applyBorder="1" applyAlignment="1">
      <alignment horizontal="center" vertical="center"/>
    </xf>
    <xf numFmtId="39" fontId="20" fillId="0" borderId="0" xfId="1" applyNumberFormat="1" applyFont="1" applyFill="1" applyBorder="1" applyAlignment="1">
      <alignment horizontal="center" vertical="center"/>
    </xf>
    <xf numFmtId="0" fontId="20" fillId="0" borderId="0" xfId="1" applyFont="1" applyFill="1" applyBorder="1" applyAlignment="1">
      <alignment vertical="center" wrapText="1"/>
    </xf>
    <xf numFmtId="39" fontId="20" fillId="0" borderId="7" xfId="1" applyNumberFormat="1" applyFont="1" applyFill="1" applyBorder="1" applyAlignment="1">
      <alignment horizontal="center" vertical="center"/>
    </xf>
    <xf numFmtId="37" fontId="21" fillId="0" borderId="7" xfId="1" applyNumberFormat="1" applyFont="1" applyFill="1" applyBorder="1" applyAlignment="1">
      <alignment horizontal="center" vertical="center"/>
    </xf>
    <xf numFmtId="0" fontId="10" fillId="0" borderId="7" xfId="1" applyFill="1" applyBorder="1"/>
    <xf numFmtId="1" fontId="22" fillId="0" borderId="7" xfId="1" applyNumberFormat="1" applyFont="1" applyFill="1" applyBorder="1" applyAlignment="1">
      <alignment horizontal="center" vertical="center"/>
    </xf>
    <xf numFmtId="0" fontId="24" fillId="0" borderId="0" xfId="1" applyFont="1" applyFill="1" applyBorder="1" applyAlignment="1">
      <alignment vertical="center"/>
    </xf>
    <xf numFmtId="166" fontId="23" fillId="0" borderId="8" xfId="1" applyNumberFormat="1" applyFont="1" applyFill="1" applyBorder="1" applyAlignment="1">
      <alignment horizontal="center" vertical="center"/>
    </xf>
    <xf numFmtId="166" fontId="23" fillId="0" borderId="9" xfId="1" applyNumberFormat="1" applyFont="1" applyFill="1" applyBorder="1" applyAlignment="1">
      <alignment horizontal="center" vertical="center"/>
    </xf>
    <xf numFmtId="167" fontId="23" fillId="0" borderId="10" xfId="1" applyNumberFormat="1" applyFont="1" applyFill="1" applyBorder="1" applyAlignment="1">
      <alignment horizontal="center" vertical="center"/>
    </xf>
    <xf numFmtId="166" fontId="23" fillId="0" borderId="10" xfId="1" applyNumberFormat="1" applyFont="1" applyFill="1" applyBorder="1" applyAlignment="1">
      <alignment horizontal="center" vertical="center"/>
    </xf>
    <xf numFmtId="166" fontId="23" fillId="0" borderId="11" xfId="1" applyNumberFormat="1" applyFont="1" applyFill="1" applyBorder="1" applyAlignment="1">
      <alignment horizontal="center" vertical="center"/>
    </xf>
    <xf numFmtId="43" fontId="25" fillId="0" borderId="12" xfId="1" applyNumberFormat="1" applyFont="1" applyFill="1" applyBorder="1" applyAlignment="1">
      <alignment vertical="center"/>
    </xf>
    <xf numFmtId="168" fontId="25" fillId="0" borderId="13" xfId="1" applyNumberFormat="1" applyFont="1" applyFill="1" applyBorder="1" applyAlignment="1">
      <alignment horizontal="center" vertical="center"/>
    </xf>
    <xf numFmtId="168" fontId="25" fillId="0" borderId="14" xfId="1" applyNumberFormat="1" applyFont="1" applyFill="1" applyBorder="1" applyAlignment="1">
      <alignment horizontal="center" vertical="center"/>
    </xf>
    <xf numFmtId="169" fontId="25" fillId="0" borderId="15" xfId="1" applyNumberFormat="1" applyFont="1" applyFill="1" applyBorder="1" applyAlignment="1">
      <alignment vertical="center"/>
    </xf>
    <xf numFmtId="43" fontId="25" fillId="0" borderId="2" xfId="1" applyNumberFormat="1" applyFont="1" applyFill="1" applyBorder="1" applyAlignment="1">
      <alignment horizontal="center" vertical="center"/>
    </xf>
    <xf numFmtId="43" fontId="23" fillId="0" borderId="16" xfId="1" applyNumberFormat="1" applyFont="1" applyFill="1" applyBorder="1" applyAlignment="1"/>
    <xf numFmtId="0" fontId="25" fillId="0" borderId="17" xfId="1" applyFont="1" applyFill="1" applyBorder="1" applyAlignment="1"/>
    <xf numFmtId="168" fontId="25" fillId="0" borderId="2" xfId="1" applyNumberFormat="1" applyFont="1" applyFill="1" applyBorder="1" applyAlignment="1">
      <alignment horizontal="center" vertical="center"/>
    </xf>
    <xf numFmtId="166" fontId="25" fillId="0" borderId="1" xfId="1" applyNumberFormat="1" applyFont="1" applyFill="1" applyBorder="1" applyAlignment="1">
      <alignment vertical="center"/>
    </xf>
    <xf numFmtId="168" fontId="19" fillId="0" borderId="15" xfId="1" applyNumberFormat="1" applyFont="1" applyFill="1" applyBorder="1" applyAlignment="1">
      <alignment horizontal="center" vertical="center"/>
    </xf>
    <xf numFmtId="0" fontId="25" fillId="0" borderId="16" xfId="1" applyFont="1" applyFill="1" applyBorder="1" applyAlignment="1"/>
    <xf numFmtId="0" fontId="21" fillId="0" borderId="10" xfId="1" applyFont="1" applyFill="1" applyBorder="1" applyAlignment="1">
      <alignment horizontal="center" vertical="center" wrapText="1"/>
    </xf>
    <xf numFmtId="0" fontId="21" fillId="0" borderId="10" xfId="1" applyFont="1" applyFill="1" applyBorder="1" applyAlignment="1">
      <alignment horizontal="center" vertical="center"/>
    </xf>
    <xf numFmtId="0" fontId="26" fillId="0" borderId="10" xfId="1" applyFont="1" applyFill="1" applyBorder="1" applyAlignment="1">
      <alignment horizontal="center" vertical="center" wrapText="1"/>
    </xf>
    <xf numFmtId="0" fontId="27" fillId="0" borderId="6" xfId="1" applyFont="1" applyFill="1" applyBorder="1" applyAlignment="1">
      <alignment horizontal="center" vertical="center"/>
    </xf>
    <xf numFmtId="1" fontId="23" fillId="0" borderId="22" xfId="1" applyNumberFormat="1" applyFont="1" applyFill="1" applyBorder="1" applyAlignment="1">
      <alignment horizontal="center" vertical="center"/>
    </xf>
    <xf numFmtId="2" fontId="23" fillId="0" borderId="25" xfId="1" applyNumberFormat="1" applyFont="1" applyFill="1" applyBorder="1" applyAlignment="1">
      <alignment horizontal="center" vertical="center"/>
    </xf>
    <xf numFmtId="0" fontId="23" fillId="0" borderId="25" xfId="1" applyFont="1" applyFill="1" applyBorder="1" applyAlignment="1">
      <alignment horizontal="center" vertical="center"/>
    </xf>
    <xf numFmtId="49" fontId="23" fillId="0" borderId="25" xfId="1" applyNumberFormat="1" applyFont="1" applyFill="1" applyBorder="1" applyAlignment="1">
      <alignment horizontal="center" vertical="center"/>
    </xf>
    <xf numFmtId="1" fontId="23" fillId="0" borderId="25" xfId="1" applyNumberFormat="1" applyFont="1" applyFill="1" applyBorder="1" applyAlignment="1">
      <alignment horizontal="center" vertical="center"/>
    </xf>
    <xf numFmtId="0" fontId="21" fillId="0" borderId="30" xfId="1" applyFont="1" applyFill="1" applyBorder="1" applyAlignment="1">
      <alignment horizontal="center" vertical="center"/>
    </xf>
    <xf numFmtId="0" fontId="30" fillId="0" borderId="0" xfId="1" applyFont="1" applyFill="1" applyBorder="1" applyAlignment="1">
      <alignment vertical="top"/>
    </xf>
    <xf numFmtId="0" fontId="30" fillId="0" borderId="0" xfId="1" applyFont="1" applyFill="1" applyBorder="1" applyAlignment="1">
      <alignment vertical="center"/>
    </xf>
    <xf numFmtId="0" fontId="31" fillId="0" borderId="0" xfId="1" applyFont="1" applyAlignment="1">
      <alignment horizontal="left"/>
    </xf>
    <xf numFmtId="0" fontId="11" fillId="0" borderId="0" xfId="1" applyFont="1" applyFill="1" applyBorder="1" applyAlignment="1"/>
    <xf numFmtId="2" fontId="10" fillId="0" borderId="0" xfId="1" applyNumberFormat="1" applyFill="1"/>
    <xf numFmtId="43" fontId="22" fillId="0" borderId="7" xfId="1" applyNumberFormat="1" applyFont="1" applyFill="1" applyBorder="1" applyAlignment="1">
      <alignment horizontal="center" vertical="center"/>
    </xf>
    <xf numFmtId="166" fontId="22" fillId="0" borderId="10" xfId="1" applyNumberFormat="1" applyFont="1" applyFill="1" applyBorder="1" applyAlignment="1">
      <alignment horizontal="center" vertical="center"/>
    </xf>
    <xf numFmtId="167" fontId="22" fillId="0" borderId="5" xfId="1" applyNumberFormat="1" applyFont="1" applyFill="1" applyBorder="1" applyAlignment="1">
      <alignment vertical="center"/>
    </xf>
    <xf numFmtId="43" fontId="19" fillId="0" borderId="33" xfId="1" applyNumberFormat="1" applyFont="1" applyFill="1" applyBorder="1" applyAlignment="1">
      <alignment vertical="center"/>
    </xf>
    <xf numFmtId="166" fontId="19" fillId="0" borderId="34" xfId="1" applyNumberFormat="1" applyFont="1" applyFill="1" applyBorder="1" applyAlignment="1">
      <alignment horizontal="center" vertical="center"/>
    </xf>
    <xf numFmtId="43" fontId="22" fillId="0" borderId="25" xfId="1" applyNumberFormat="1" applyFont="1" applyFill="1" applyBorder="1" applyAlignment="1">
      <alignment vertical="center"/>
    </xf>
    <xf numFmtId="166" fontId="22" fillId="0" borderId="13" xfId="1" applyNumberFormat="1" applyFont="1" applyFill="1" applyBorder="1" applyAlignment="1">
      <alignment horizontal="center" vertical="center"/>
    </xf>
    <xf numFmtId="43" fontId="19" fillId="0" borderId="12" xfId="1" applyNumberFormat="1" applyFont="1" applyFill="1" applyBorder="1" applyAlignment="1">
      <alignment vertical="center"/>
    </xf>
    <xf numFmtId="166" fontId="19" fillId="0" borderId="1" xfId="1" applyNumberFormat="1" applyFont="1" applyFill="1" applyBorder="1" applyAlignment="1">
      <alignment horizontal="center" vertical="center"/>
    </xf>
    <xf numFmtId="43" fontId="19" fillId="0" borderId="24" xfId="1" applyNumberFormat="1" applyFont="1" applyFill="1" applyBorder="1" applyAlignment="1">
      <alignment horizontal="center"/>
    </xf>
    <xf numFmtId="0" fontId="19" fillId="0" borderId="35" xfId="1" applyFont="1" applyFill="1" applyBorder="1" applyAlignment="1"/>
    <xf numFmtId="0" fontId="19" fillId="0" borderId="36" xfId="1" applyFont="1" applyFill="1" applyBorder="1" applyAlignment="1"/>
    <xf numFmtId="166" fontId="19" fillId="0" borderId="13" xfId="1" applyNumberFormat="1" applyFont="1" applyFill="1" applyBorder="1" applyAlignment="1">
      <alignment horizontal="center" vertical="center"/>
    </xf>
    <xf numFmtId="168" fontId="19" fillId="0" borderId="1" xfId="1" applyNumberFormat="1" applyFont="1" applyFill="1" applyBorder="1" applyAlignment="1">
      <alignment horizontal="center" vertical="center"/>
    </xf>
    <xf numFmtId="43" fontId="22" fillId="0" borderId="2" xfId="1" applyNumberFormat="1" applyFont="1" applyFill="1" applyBorder="1" applyAlignment="1">
      <alignment vertical="center"/>
    </xf>
    <xf numFmtId="166" fontId="19" fillId="0" borderId="15" xfId="1" applyNumberFormat="1" applyFont="1" applyFill="1" applyBorder="1" applyAlignment="1">
      <alignment horizontal="center" vertical="center"/>
    </xf>
    <xf numFmtId="0" fontId="19" fillId="0" borderId="37" xfId="1" applyFont="1" applyFill="1" applyBorder="1" applyAlignment="1"/>
    <xf numFmtId="0" fontId="27" fillId="0" borderId="10" xfId="1" applyFont="1" applyFill="1" applyBorder="1" applyAlignment="1">
      <alignment horizontal="center" vertical="center" wrapText="1"/>
    </xf>
    <xf numFmtId="0" fontId="34" fillId="0" borderId="5" xfId="1" applyFont="1" applyFill="1" applyBorder="1" applyAlignment="1">
      <alignment horizontal="center" vertical="center" wrapText="1"/>
    </xf>
    <xf numFmtId="0" fontId="31" fillId="0" borderId="0" xfId="1" applyFont="1" applyAlignment="1">
      <alignment horizontal="right"/>
    </xf>
    <xf numFmtId="0" fontId="37" fillId="0" borderId="0" xfId="1" applyFont="1" applyFill="1" applyBorder="1" applyAlignment="1">
      <alignment vertical="center"/>
    </xf>
    <xf numFmtId="0" fontId="16" fillId="0" borderId="0" xfId="1" applyFont="1" applyFill="1" applyBorder="1" applyAlignment="1"/>
    <xf numFmtId="0" fontId="16" fillId="0" borderId="30" xfId="1" applyFont="1" applyFill="1" applyBorder="1" applyAlignment="1"/>
    <xf numFmtId="0" fontId="31" fillId="0" borderId="0" xfId="1" applyFont="1" applyAlignment="1">
      <alignment horizontal="left" vertical="top"/>
    </xf>
    <xf numFmtId="0" fontId="40" fillId="0" borderId="0" xfId="1" applyFont="1" applyFill="1"/>
    <xf numFmtId="0" fontId="32" fillId="0" borderId="0" xfId="1" applyFont="1" applyAlignment="1">
      <alignment horizontal="right"/>
    </xf>
    <xf numFmtId="0" fontId="41" fillId="0" borderId="0" xfId="1" applyFont="1" applyFill="1"/>
    <xf numFmtId="0" fontId="35" fillId="0" borderId="0" xfId="1" applyFont="1" applyAlignment="1">
      <alignment horizontal="left" vertical="top"/>
    </xf>
    <xf numFmtId="0" fontId="43" fillId="0" borderId="0" xfId="4" applyFont="1" applyAlignment="1">
      <alignment horizontal="centerContinuous"/>
    </xf>
    <xf numFmtId="0" fontId="42" fillId="0" borderId="0" xfId="4" applyAlignment="1">
      <alignment horizontal="centerContinuous"/>
    </xf>
    <xf numFmtId="0" fontId="42" fillId="0" borderId="0" xfId="4"/>
    <xf numFmtId="0" fontId="31" fillId="0" borderId="0" xfId="4" applyFont="1" applyAlignment="1">
      <alignment horizontal="left"/>
    </xf>
    <xf numFmtId="0" fontId="31" fillId="0" borderId="0" xfId="4" applyFont="1" applyAlignment="1">
      <alignment horizontal="right"/>
    </xf>
    <xf numFmtId="0" fontId="42" fillId="0" borderId="0" xfId="4" applyAlignment="1">
      <alignment horizontal="center"/>
    </xf>
    <xf numFmtId="0" fontId="31" fillId="0" borderId="0" xfId="4" applyFont="1" applyAlignment="1">
      <alignment horizontal="left" vertical="top"/>
    </xf>
    <xf numFmtId="0" fontId="44" fillId="0" borderId="0" xfId="4" applyFont="1" applyBorder="1" applyAlignment="1">
      <alignment horizontal="center" wrapText="1"/>
    </xf>
    <xf numFmtId="0" fontId="45" fillId="0" borderId="38" xfId="4" applyFont="1" applyBorder="1" applyAlignment="1">
      <alignment horizontal="center" vertical="top" wrapText="1"/>
    </xf>
    <xf numFmtId="0" fontId="45" fillId="0" borderId="40" xfId="4" applyFont="1" applyBorder="1" applyAlignment="1">
      <alignment horizontal="center" vertical="top" wrapText="1"/>
    </xf>
    <xf numFmtId="0" fontId="45" fillId="0" borderId="41" xfId="4" applyFont="1" applyBorder="1" applyAlignment="1">
      <alignment horizontal="center" vertical="top" wrapText="1"/>
    </xf>
    <xf numFmtId="0" fontId="45" fillId="0" borderId="13" xfId="4" applyFont="1" applyBorder="1" applyAlignment="1">
      <alignment horizontal="center" vertical="top" wrapText="1"/>
    </xf>
    <xf numFmtId="0" fontId="45" fillId="0" borderId="42" xfId="4" applyFont="1" applyBorder="1" applyAlignment="1">
      <alignment horizontal="center" vertical="top" wrapText="1"/>
    </xf>
    <xf numFmtId="0" fontId="45" fillId="0" borderId="12" xfId="4" applyFont="1" applyBorder="1" applyAlignment="1">
      <alignment horizontal="center" vertical="top" wrapText="1"/>
    </xf>
    <xf numFmtId="0" fontId="12" fillId="0" borderId="34" xfId="4" applyFont="1" applyBorder="1" applyAlignment="1">
      <alignment horizontal="justify" vertical="top" wrapText="1"/>
    </xf>
    <xf numFmtId="0" fontId="12" fillId="0" borderId="43" xfId="4" applyFont="1" applyBorder="1" applyAlignment="1">
      <alignment horizontal="justify" vertical="top" wrapText="1"/>
    </xf>
    <xf numFmtId="43" fontId="45" fillId="0" borderId="33" xfId="4" applyNumberFormat="1" applyFont="1" applyBorder="1" applyAlignment="1">
      <alignment horizontal="center" vertical="top" wrapText="1"/>
    </xf>
    <xf numFmtId="0" fontId="46" fillId="0" borderId="0" xfId="4" applyFont="1"/>
    <xf numFmtId="0" fontId="12" fillId="0" borderId="43" xfId="4" applyFont="1" applyBorder="1" applyAlignment="1">
      <alignment horizontal="center" vertical="top" wrapText="1"/>
    </xf>
    <xf numFmtId="0" fontId="47" fillId="0" borderId="43" xfId="4" applyFont="1" applyBorder="1" applyAlignment="1">
      <alignment horizontal="left" vertical="top" wrapText="1" indent="2"/>
    </xf>
    <xf numFmtId="43" fontId="12" fillId="0" borderId="33" xfId="4" applyNumberFormat="1" applyFont="1" applyBorder="1" applyAlignment="1">
      <alignment horizontal="center" vertical="top" wrapText="1"/>
    </xf>
    <xf numFmtId="0" fontId="45" fillId="0" borderId="34" xfId="4" applyFont="1" applyBorder="1" applyAlignment="1">
      <alignment horizontal="justify" vertical="top" wrapText="1"/>
    </xf>
    <xf numFmtId="0" fontId="45" fillId="0" borderId="43" xfId="4" applyFont="1" applyBorder="1" applyAlignment="1">
      <alignment horizontal="justify" vertical="top" wrapText="1"/>
    </xf>
    <xf numFmtId="0" fontId="45" fillId="0" borderId="34" xfId="4" quotePrefix="1" applyFont="1" applyBorder="1" applyAlignment="1">
      <alignment horizontal="justify" vertical="top" wrapText="1"/>
    </xf>
    <xf numFmtId="43" fontId="12" fillId="0" borderId="33" xfId="4" applyNumberFormat="1" applyFont="1" applyBorder="1" applyAlignment="1">
      <alignment horizontal="right" vertical="top" wrapText="1"/>
    </xf>
    <xf numFmtId="0" fontId="12" fillId="0" borderId="34" xfId="4" applyFont="1" applyBorder="1" applyAlignment="1">
      <alignment horizontal="justify" vertical="center" wrapText="1"/>
    </xf>
    <xf numFmtId="0" fontId="12" fillId="0" borderId="43" xfId="4" applyFont="1" applyBorder="1" applyAlignment="1">
      <alignment horizontal="center" vertical="center" wrapText="1"/>
    </xf>
    <xf numFmtId="0" fontId="47" fillId="0" borderId="43" xfId="4" applyFont="1" applyBorder="1" applyAlignment="1">
      <alignment horizontal="center" vertical="center" wrapText="1"/>
    </xf>
    <xf numFmtId="43" fontId="12" fillId="0" borderId="33" xfId="4" applyNumberFormat="1" applyFont="1" applyBorder="1" applyAlignment="1">
      <alignment horizontal="center" vertical="center" wrapText="1"/>
    </xf>
    <xf numFmtId="0" fontId="42" fillId="0" borderId="0" xfId="4" applyAlignment="1">
      <alignment vertical="center"/>
    </xf>
    <xf numFmtId="0" fontId="42" fillId="0" borderId="0" xfId="4" applyFont="1"/>
    <xf numFmtId="0" fontId="45" fillId="0" borderId="25" xfId="4" applyFont="1" applyBorder="1" applyAlignment="1">
      <alignment horizontal="justify" vertical="top" wrapText="1"/>
    </xf>
    <xf numFmtId="0" fontId="45" fillId="0" borderId="44" xfId="4" applyFont="1" applyBorder="1" applyAlignment="1">
      <alignment horizontal="justify" vertical="top" wrapText="1"/>
    </xf>
    <xf numFmtId="0" fontId="45" fillId="0" borderId="1" xfId="4" applyFont="1" applyBorder="1" applyAlignment="1">
      <alignment horizontal="justify" vertical="top" wrapText="1"/>
    </xf>
    <xf numFmtId="0" fontId="12" fillId="0" borderId="43" xfId="4" applyFont="1" applyBorder="1" applyAlignment="1">
      <alignment horizontal="left" vertical="top" wrapText="1" indent="2"/>
    </xf>
    <xf numFmtId="0" fontId="12" fillId="0" borderId="25" xfId="4" applyFont="1" applyBorder="1" applyAlignment="1">
      <alignment horizontal="justify" vertical="top" wrapText="1"/>
    </xf>
    <xf numFmtId="0" fontId="12" fillId="0" borderId="44" xfId="4" applyFont="1" applyBorder="1" applyAlignment="1">
      <alignment horizontal="justify" vertical="top" wrapText="1"/>
    </xf>
    <xf numFmtId="0" fontId="12" fillId="0" borderId="1" xfId="4" applyFont="1" applyBorder="1" applyAlignment="1">
      <alignment horizontal="center" vertical="top" wrapText="1"/>
    </xf>
    <xf numFmtId="43" fontId="42" fillId="0" borderId="0" xfId="4" applyNumberFormat="1" applyFont="1"/>
    <xf numFmtId="0" fontId="12" fillId="0" borderId="25" xfId="4" applyFont="1" applyBorder="1" applyAlignment="1">
      <alignment horizontal="left" vertical="top" wrapText="1" indent="2"/>
    </xf>
    <xf numFmtId="0" fontId="12" fillId="0" borderId="14" xfId="4" applyFont="1" applyBorder="1" applyAlignment="1">
      <alignment horizontal="justify" vertical="top" wrapText="1"/>
    </xf>
    <xf numFmtId="0" fontId="12" fillId="0" borderId="47" xfId="4" applyFont="1" applyBorder="1" applyAlignment="1">
      <alignment horizontal="center" vertical="top" wrapText="1"/>
    </xf>
    <xf numFmtId="0" fontId="12" fillId="0" borderId="22" xfId="4" applyFont="1" applyBorder="1" applyAlignment="1">
      <alignment horizontal="left" vertical="top" wrapText="1" indent="2"/>
    </xf>
    <xf numFmtId="43" fontId="12" fillId="0" borderId="48" xfId="4" applyNumberFormat="1" applyFont="1" applyBorder="1" applyAlignment="1">
      <alignment horizontal="center" vertical="top" wrapText="1"/>
    </xf>
    <xf numFmtId="0" fontId="45" fillId="0" borderId="49" xfId="4" applyFont="1" applyBorder="1" applyAlignment="1">
      <alignment horizontal="justify" wrapText="1"/>
    </xf>
    <xf numFmtId="0" fontId="45" fillId="0" borderId="32" xfId="4" applyFont="1" applyBorder="1" applyAlignment="1">
      <alignment horizontal="justify" wrapText="1"/>
    </xf>
    <xf numFmtId="43" fontId="45" fillId="0" borderId="52" xfId="4" applyNumberFormat="1" applyFont="1" applyBorder="1" applyAlignment="1">
      <alignment horizontal="center" wrapText="1"/>
    </xf>
    <xf numFmtId="0" fontId="42" fillId="0" borderId="0" xfId="4" applyAlignment="1"/>
    <xf numFmtId="0" fontId="43" fillId="0" borderId="0" xfId="4" applyFont="1" applyAlignment="1">
      <alignment horizontal="left"/>
    </xf>
    <xf numFmtId="0" fontId="42" fillId="0" borderId="0" xfId="4" applyAlignment="1">
      <alignment horizontal="left"/>
    </xf>
    <xf numFmtId="0" fontId="45" fillId="0" borderId="0" xfId="4" applyFont="1" applyAlignment="1">
      <alignment horizontal="left"/>
    </xf>
    <xf numFmtId="0" fontId="48" fillId="0" borderId="0" xfId="4" applyFont="1"/>
    <xf numFmtId="0" fontId="49" fillId="0" borderId="0" xfId="4" applyFont="1" applyAlignment="1">
      <alignment horizontal="center" vertical="center"/>
    </xf>
    <xf numFmtId="43" fontId="42" fillId="0" borderId="0" xfId="4" applyNumberFormat="1"/>
    <xf numFmtId="49" fontId="50" fillId="0" borderId="0" xfId="4" applyNumberFormat="1" applyFont="1" applyAlignment="1">
      <alignment horizontal="left" vertical="center"/>
    </xf>
    <xf numFmtId="0" fontId="20" fillId="0" borderId="0" xfId="4" applyFont="1" applyFill="1" applyBorder="1" applyAlignment="1">
      <alignment horizontal="left" vertical="center"/>
    </xf>
    <xf numFmtId="0" fontId="11" fillId="0" borderId="0" xfId="4" applyFont="1" applyFill="1" applyBorder="1" applyAlignment="1">
      <alignment vertical="center"/>
    </xf>
    <xf numFmtId="0" fontId="12" fillId="0" borderId="0" xfId="4" applyFont="1"/>
    <xf numFmtId="0" fontId="12" fillId="0" borderId="0" xfId="4" applyFont="1" applyAlignment="1">
      <alignment horizontal="left"/>
    </xf>
    <xf numFmtId="0" fontId="6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4" fontId="6" fillId="2" borderId="0" xfId="0" applyNumberFormat="1" applyFont="1" applyFill="1" applyAlignment="1">
      <alignment horizontal="left" vertical="center" wrapText="1"/>
    </xf>
    <xf numFmtId="4" fontId="51" fillId="2" borderId="0" xfId="0" applyNumberFormat="1" applyFont="1" applyFill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right"/>
    </xf>
    <xf numFmtId="4" fontId="8" fillId="2" borderId="1" xfId="0" applyNumberFormat="1" applyFont="1" applyFill="1" applyBorder="1" applyAlignment="1">
      <alignment horizontal="right"/>
    </xf>
    <xf numFmtId="0" fontId="5" fillId="2" borderId="0" xfId="0" applyFont="1" applyFill="1" applyAlignment="1">
      <alignment horizontal="right" vertical="center"/>
    </xf>
    <xf numFmtId="0" fontId="42" fillId="2" borderId="0" xfId="4" applyFill="1"/>
    <xf numFmtId="0" fontId="31" fillId="2" borderId="0" xfId="4" applyFont="1" applyFill="1" applyAlignment="1">
      <alignment horizontal="right"/>
    </xf>
    <xf numFmtId="0" fontId="42" fillId="0" borderId="0" xfId="4" applyFill="1"/>
    <xf numFmtId="0" fontId="31" fillId="0" borderId="0" xfId="4" applyFont="1" applyFill="1" applyAlignment="1">
      <alignment horizontal="right" vertical="top"/>
    </xf>
    <xf numFmtId="0" fontId="1" fillId="0" borderId="0" xfId="0" applyFont="1" applyAlignment="1">
      <alignment horizontal="center" vertical="center" wrapText="1"/>
    </xf>
    <xf numFmtId="0" fontId="4" fillId="2" borderId="0" xfId="0" applyFont="1" applyFill="1" applyAlignment="1">
      <alignment horizontal="justify" vertical="center" wrapText="1"/>
    </xf>
    <xf numFmtId="0" fontId="4" fillId="2" borderId="0" xfId="0" applyFont="1" applyFill="1" applyAlignment="1">
      <alignment vertical="center" wrapText="1"/>
    </xf>
    <xf numFmtId="0" fontId="6" fillId="0" borderId="0" xfId="0" applyFont="1" applyAlignment="1">
      <alignment horizontal="justify" vertical="center" wrapText="1"/>
    </xf>
    <xf numFmtId="0" fontId="2" fillId="0" borderId="0" xfId="0" applyFont="1" applyAlignment="1">
      <alignment horizontal="justify" wrapText="1"/>
    </xf>
    <xf numFmtId="0" fontId="3" fillId="0" borderId="0" xfId="0" applyFont="1" applyAlignment="1">
      <alignment horizontal="justify" vertical="center" wrapText="1"/>
    </xf>
    <xf numFmtId="0" fontId="6" fillId="2" borderId="0" xfId="0" applyFont="1" applyFill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3" fillId="2" borderId="0" xfId="0" applyFont="1" applyFill="1" applyAlignment="1">
      <alignment horizontal="justify" vertical="center" wrapText="1"/>
    </xf>
    <xf numFmtId="0" fontId="6" fillId="2" borderId="0" xfId="0" applyFont="1" applyFill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4" fillId="0" borderId="0" xfId="0" applyFont="1" applyAlignment="1">
      <alignment horizontal="justify" vertical="center"/>
    </xf>
    <xf numFmtId="0" fontId="17" fillId="0" borderId="0" xfId="2" applyFont="1" applyAlignment="1">
      <alignment horizontal="left" wrapText="1"/>
    </xf>
    <xf numFmtId="0" fontId="14" fillId="0" borderId="3" xfId="1" applyFont="1" applyBorder="1" applyAlignment="1">
      <alignment horizontal="center"/>
    </xf>
    <xf numFmtId="39" fontId="20" fillId="0" borderId="6" xfId="1" applyNumberFormat="1" applyFont="1" applyFill="1" applyBorder="1" applyAlignment="1">
      <alignment horizontal="center" vertical="center"/>
    </xf>
    <xf numFmtId="39" fontId="20" fillId="0" borderId="5" xfId="1" applyNumberFormat="1" applyFont="1" applyFill="1" applyBorder="1" applyAlignment="1">
      <alignment horizontal="center" vertical="center"/>
    </xf>
    <xf numFmtId="0" fontId="18" fillId="0" borderId="0" xfId="2" applyFont="1" applyAlignment="1">
      <alignment horizontal="left" wrapText="1"/>
    </xf>
    <xf numFmtId="0" fontId="20" fillId="0" borderId="6" xfId="1" applyFont="1" applyFill="1" applyBorder="1" applyAlignment="1">
      <alignment vertical="center" wrapText="1"/>
    </xf>
    <xf numFmtId="0" fontId="20" fillId="0" borderId="5" xfId="1" applyFont="1" applyFill="1" applyBorder="1" applyAlignment="1">
      <alignment vertical="center" wrapText="1"/>
    </xf>
    <xf numFmtId="0" fontId="20" fillId="0" borderId="6" xfId="1" applyFont="1" applyFill="1" applyBorder="1" applyAlignment="1">
      <alignment wrapText="1"/>
    </xf>
    <xf numFmtId="0" fontId="20" fillId="0" borderId="5" xfId="1" applyFont="1" applyFill="1" applyBorder="1" applyAlignment="1">
      <alignment wrapText="1"/>
    </xf>
    <xf numFmtId="37" fontId="21" fillId="0" borderId="6" xfId="1" applyNumberFormat="1" applyFont="1" applyFill="1" applyBorder="1" applyAlignment="1">
      <alignment horizontal="center" vertical="center"/>
    </xf>
    <xf numFmtId="37" fontId="21" fillId="0" borderId="5" xfId="1" applyNumberFormat="1" applyFont="1" applyFill="1" applyBorder="1" applyAlignment="1">
      <alignment horizontal="center" vertical="center"/>
    </xf>
    <xf numFmtId="165" fontId="22" fillId="0" borderId="6" xfId="1" applyNumberFormat="1" applyFont="1" applyFill="1" applyBorder="1" applyAlignment="1">
      <alignment horizontal="center" vertical="center"/>
    </xf>
    <xf numFmtId="0" fontId="10" fillId="0" borderId="5" xfId="1" applyFill="1" applyBorder="1"/>
    <xf numFmtId="164" fontId="19" fillId="0" borderId="4" xfId="1" applyNumberFormat="1" applyFont="1" applyFill="1" applyBorder="1" applyAlignment="1">
      <alignment horizontal="center" vertical="center"/>
    </xf>
    <xf numFmtId="164" fontId="19" fillId="0" borderId="0" xfId="1" applyNumberFormat="1" applyFont="1" applyFill="1" applyBorder="1" applyAlignment="1">
      <alignment horizontal="center" vertical="center"/>
    </xf>
    <xf numFmtId="0" fontId="23" fillId="0" borderId="6" xfId="1" applyFont="1" applyFill="1" applyBorder="1" applyAlignment="1">
      <alignment horizontal="left" vertical="center"/>
    </xf>
    <xf numFmtId="0" fontId="23" fillId="0" borderId="5" xfId="1" applyFont="1" applyFill="1" applyBorder="1" applyAlignment="1">
      <alignment horizontal="left" vertical="center"/>
    </xf>
    <xf numFmtId="1" fontId="22" fillId="0" borderId="6" xfId="1" applyNumberFormat="1" applyFont="1" applyFill="1" applyBorder="1" applyAlignment="1">
      <alignment horizontal="center" vertical="center"/>
    </xf>
    <xf numFmtId="1" fontId="22" fillId="0" borderId="5" xfId="1" applyNumberFormat="1" applyFont="1" applyFill="1" applyBorder="1" applyAlignment="1">
      <alignment horizontal="center" vertical="center"/>
    </xf>
    <xf numFmtId="2" fontId="23" fillId="0" borderId="25" xfId="1" applyNumberFormat="1" applyFont="1" applyFill="1" applyBorder="1" applyAlignment="1">
      <alignment horizontal="center" vertical="center"/>
    </xf>
    <xf numFmtId="2" fontId="23" fillId="0" borderId="24" xfId="1" applyNumberFormat="1" applyFont="1" applyFill="1" applyBorder="1" applyAlignment="1">
      <alignment horizontal="center" vertical="center"/>
    </xf>
    <xf numFmtId="1" fontId="23" fillId="0" borderId="21" xfId="1" applyNumberFormat="1" applyFont="1" applyFill="1" applyBorder="1" applyAlignment="1">
      <alignment horizontal="center" vertical="center"/>
    </xf>
    <xf numFmtId="1" fontId="23" fillId="0" borderId="20" xfId="1" applyNumberFormat="1" applyFont="1" applyFill="1" applyBorder="1" applyAlignment="1">
      <alignment horizontal="center" vertical="center"/>
    </xf>
    <xf numFmtId="2" fontId="23" fillId="0" borderId="17" xfId="1" applyNumberFormat="1" applyFont="1" applyFill="1" applyBorder="1" applyAlignment="1">
      <alignment horizontal="center" vertical="center"/>
    </xf>
    <xf numFmtId="1" fontId="23" fillId="0" borderId="22" xfId="1" applyNumberFormat="1" applyFont="1" applyFill="1" applyBorder="1" applyAlignment="1">
      <alignment horizontal="center" vertical="center"/>
    </xf>
    <xf numFmtId="0" fontId="22" fillId="0" borderId="6" xfId="1" applyFont="1" applyFill="1" applyBorder="1" applyAlignment="1">
      <alignment horizontal="left" vertical="center"/>
    </xf>
    <xf numFmtId="0" fontId="22" fillId="0" borderId="5" xfId="1" applyFont="1" applyFill="1" applyBorder="1" applyAlignment="1">
      <alignment horizontal="left" vertical="center"/>
    </xf>
    <xf numFmtId="0" fontId="20" fillId="0" borderId="17" xfId="1" applyFont="1" applyFill="1" applyBorder="1" applyAlignment="1">
      <alignment vertical="center"/>
    </xf>
    <xf numFmtId="0" fontId="20" fillId="0" borderId="24" xfId="1" applyFont="1" applyFill="1" applyBorder="1" applyAlignment="1">
      <alignment vertical="center"/>
    </xf>
    <xf numFmtId="0" fontId="20" fillId="0" borderId="21" xfId="1" applyFont="1" applyFill="1" applyBorder="1" applyAlignment="1">
      <alignment vertical="center"/>
    </xf>
    <xf numFmtId="0" fontId="20" fillId="0" borderId="20" xfId="1" applyFont="1" applyFill="1" applyBorder="1" applyAlignment="1">
      <alignment vertical="center"/>
    </xf>
    <xf numFmtId="0" fontId="23" fillId="0" borderId="25" xfId="1" applyFont="1" applyFill="1" applyBorder="1" applyAlignment="1">
      <alignment horizontal="center" vertical="center"/>
    </xf>
    <xf numFmtId="0" fontId="23" fillId="0" borderId="24" xfId="1" applyFont="1" applyFill="1" applyBorder="1" applyAlignment="1">
      <alignment horizontal="center" vertical="center"/>
    </xf>
    <xf numFmtId="49" fontId="23" fillId="0" borderId="17" xfId="1" applyNumberFormat="1" applyFont="1" applyFill="1" applyBorder="1" applyAlignment="1">
      <alignment horizontal="center" vertical="center"/>
    </xf>
    <xf numFmtId="49" fontId="23" fillId="0" borderId="24" xfId="1" applyNumberFormat="1" applyFont="1" applyFill="1" applyBorder="1" applyAlignment="1">
      <alignment horizontal="center" vertical="center"/>
    </xf>
    <xf numFmtId="49" fontId="23" fillId="0" borderId="25" xfId="1" applyNumberFormat="1" applyFont="1" applyFill="1" applyBorder="1" applyAlignment="1">
      <alignment horizontal="center" vertical="center"/>
    </xf>
    <xf numFmtId="0" fontId="23" fillId="0" borderId="17" xfId="1" applyFont="1" applyFill="1" applyBorder="1" applyAlignment="1">
      <alignment horizontal="center" vertical="center"/>
    </xf>
    <xf numFmtId="1" fontId="23" fillId="0" borderId="17" xfId="1" applyNumberFormat="1" applyFont="1" applyFill="1" applyBorder="1" applyAlignment="1">
      <alignment horizontal="center" vertical="center" readingOrder="1"/>
    </xf>
    <xf numFmtId="1" fontId="23" fillId="0" borderId="25" xfId="1" applyNumberFormat="1" applyFont="1" applyFill="1" applyBorder="1" applyAlignment="1">
      <alignment horizontal="center" vertical="center" readingOrder="1"/>
    </xf>
    <xf numFmtId="1" fontId="23" fillId="0" borderId="17" xfId="1" applyNumberFormat="1" applyFont="1" applyFill="1" applyBorder="1" applyAlignment="1">
      <alignment horizontal="center" vertical="center"/>
    </xf>
    <xf numFmtId="1" fontId="23" fillId="0" borderId="24" xfId="1" applyNumberFormat="1" applyFont="1" applyFill="1" applyBorder="1" applyAlignment="1">
      <alignment horizontal="center" vertical="center"/>
    </xf>
    <xf numFmtId="0" fontId="39" fillId="2" borderId="0" xfId="1" applyFont="1" applyFill="1" applyBorder="1" applyAlignment="1">
      <alignment horizontal="right" vertical="center"/>
    </xf>
    <xf numFmtId="0" fontId="32" fillId="2" borderId="0" xfId="1" applyFont="1" applyFill="1" applyAlignment="1">
      <alignment horizontal="right"/>
    </xf>
    <xf numFmtId="0" fontId="29" fillId="0" borderId="32" xfId="2" applyFont="1" applyFill="1" applyBorder="1" applyAlignment="1">
      <alignment horizontal="center" vertical="center"/>
    </xf>
    <xf numFmtId="0" fontId="20" fillId="0" borderId="29" xfId="1" applyFont="1" applyFill="1" applyBorder="1" applyAlignment="1">
      <alignment vertical="center"/>
    </xf>
    <xf numFmtId="0" fontId="20" fillId="0" borderId="28" xfId="1" applyFont="1" applyFill="1" applyBorder="1" applyAlignment="1">
      <alignment vertical="center"/>
    </xf>
    <xf numFmtId="0" fontId="20" fillId="0" borderId="31" xfId="1" applyFont="1" applyFill="1" applyBorder="1" applyAlignment="1">
      <alignment horizontal="center" vertical="center"/>
    </xf>
    <xf numFmtId="0" fontId="20" fillId="0" borderId="28" xfId="1" applyFont="1" applyFill="1" applyBorder="1" applyAlignment="1">
      <alignment horizontal="center" vertical="center"/>
    </xf>
    <xf numFmtId="0" fontId="21" fillId="0" borderId="31" xfId="1" applyFont="1" applyFill="1" applyBorder="1" applyAlignment="1">
      <alignment horizontal="center" vertical="center"/>
    </xf>
    <xf numFmtId="0" fontId="21" fillId="0" borderId="28" xfId="1" applyFont="1" applyFill="1" applyBorder="1" applyAlignment="1">
      <alignment horizontal="center" vertical="center"/>
    </xf>
    <xf numFmtId="0" fontId="20" fillId="0" borderId="27" xfId="1" applyFont="1" applyFill="1" applyBorder="1" applyAlignment="1">
      <alignment horizontal="center" vertical="center" wrapText="1"/>
    </xf>
    <xf numFmtId="0" fontId="20" fillId="0" borderId="26" xfId="1" applyFont="1" applyFill="1" applyBorder="1" applyAlignment="1">
      <alignment horizontal="center" vertical="center" wrapText="1"/>
    </xf>
    <xf numFmtId="0" fontId="20" fillId="0" borderId="4" xfId="1" applyFont="1" applyFill="1" applyBorder="1" applyAlignment="1">
      <alignment horizontal="center" vertical="center" wrapText="1"/>
    </xf>
    <xf numFmtId="0" fontId="20" fillId="0" borderId="23" xfId="1" applyFont="1" applyFill="1" applyBorder="1" applyAlignment="1">
      <alignment horizontal="center" vertical="center" wrapText="1"/>
    </xf>
    <xf numFmtId="0" fontId="20" fillId="0" borderId="19" xfId="1" applyFont="1" applyFill="1" applyBorder="1" applyAlignment="1">
      <alignment horizontal="center" vertical="center" wrapText="1"/>
    </xf>
    <xf numFmtId="0" fontId="20" fillId="0" borderId="18" xfId="1" applyFont="1" applyFill="1" applyBorder="1" applyAlignment="1">
      <alignment horizontal="center" vertical="center" wrapText="1"/>
    </xf>
    <xf numFmtId="0" fontId="21" fillId="0" borderId="29" xfId="1" applyFont="1" applyFill="1" applyBorder="1" applyAlignment="1">
      <alignment horizontal="center" vertical="center"/>
    </xf>
    <xf numFmtId="0" fontId="21" fillId="0" borderId="27" xfId="1" applyFont="1" applyFill="1" applyBorder="1" applyAlignment="1">
      <alignment horizontal="center" vertical="center"/>
    </xf>
    <xf numFmtId="0" fontId="21" fillId="0" borderId="26" xfId="1" applyFont="1" applyFill="1" applyBorder="1" applyAlignment="1">
      <alignment horizontal="center" vertical="center"/>
    </xf>
    <xf numFmtId="0" fontId="28" fillId="0" borderId="17" xfId="1" applyFont="1" applyFill="1" applyBorder="1" applyAlignment="1">
      <alignment horizontal="center" vertical="center"/>
    </xf>
    <xf numFmtId="0" fontId="28" fillId="0" borderId="24" xfId="1" applyFont="1" applyFill="1" applyBorder="1" applyAlignment="1">
      <alignment horizontal="center" vertical="center"/>
    </xf>
    <xf numFmtId="0" fontId="23" fillId="0" borderId="27" xfId="1" applyFont="1" applyFill="1" applyBorder="1" applyAlignment="1">
      <alignment horizontal="center" vertical="center" wrapText="1"/>
    </xf>
    <xf numFmtId="0" fontId="23" fillId="0" borderId="26" xfId="1" applyFont="1" applyFill="1" applyBorder="1" applyAlignment="1">
      <alignment horizontal="center" vertical="center" wrapText="1"/>
    </xf>
    <xf numFmtId="0" fontId="23" fillId="0" borderId="4" xfId="1" applyFont="1" applyFill="1" applyBorder="1" applyAlignment="1">
      <alignment horizontal="center" vertical="center" wrapText="1"/>
    </xf>
    <xf numFmtId="0" fontId="23" fillId="0" borderId="23" xfId="1" applyFont="1" applyFill="1" applyBorder="1" applyAlignment="1">
      <alignment horizontal="center" vertical="center" wrapText="1"/>
    </xf>
    <xf numFmtId="0" fontId="23" fillId="0" borderId="19" xfId="1" applyFont="1" applyFill="1" applyBorder="1" applyAlignment="1">
      <alignment horizontal="center" vertical="center" wrapText="1"/>
    </xf>
    <xf numFmtId="0" fontId="23" fillId="0" borderId="18" xfId="1" applyFont="1" applyFill="1" applyBorder="1" applyAlignment="1">
      <alignment horizontal="center" vertical="center" wrapText="1"/>
    </xf>
    <xf numFmtId="0" fontId="30" fillId="2" borderId="0" xfId="1" applyFont="1" applyFill="1" applyBorder="1" applyAlignment="1">
      <alignment horizontal="right" vertical="center"/>
    </xf>
    <xf numFmtId="0" fontId="27" fillId="0" borderId="17" xfId="1" applyFont="1" applyFill="1" applyBorder="1" applyAlignment="1">
      <alignment vertical="center"/>
    </xf>
    <xf numFmtId="0" fontId="27" fillId="0" borderId="24" xfId="1" applyFont="1" applyFill="1" applyBorder="1" applyAlignment="1">
      <alignment vertical="center"/>
    </xf>
    <xf numFmtId="1" fontId="27" fillId="0" borderId="17" xfId="1" applyNumberFormat="1" applyFont="1" applyFill="1" applyBorder="1" applyAlignment="1">
      <alignment horizontal="center" vertical="center"/>
    </xf>
    <xf numFmtId="1" fontId="27" fillId="0" borderId="24" xfId="1" applyNumberFormat="1" applyFont="1" applyFill="1" applyBorder="1" applyAlignment="1">
      <alignment horizontal="center" vertical="center"/>
    </xf>
    <xf numFmtId="0" fontId="27" fillId="0" borderId="32" xfId="2" applyFont="1" applyFill="1" applyBorder="1" applyAlignment="1">
      <alignment horizontal="center" vertical="center"/>
    </xf>
    <xf numFmtId="0" fontId="27" fillId="0" borderId="29" xfId="1" applyFont="1" applyFill="1" applyBorder="1" applyAlignment="1">
      <alignment vertical="center"/>
    </xf>
    <xf numFmtId="0" fontId="27" fillId="0" borderId="28" xfId="1" applyFont="1" applyFill="1" applyBorder="1" applyAlignment="1">
      <alignment vertical="center"/>
    </xf>
    <xf numFmtId="0" fontId="27" fillId="0" borderId="31" xfId="1" applyFont="1" applyFill="1" applyBorder="1" applyAlignment="1">
      <alignment horizontal="center" vertical="center"/>
    </xf>
    <xf numFmtId="0" fontId="27" fillId="0" borderId="28" xfId="1" applyFont="1" applyFill="1" applyBorder="1" applyAlignment="1">
      <alignment horizontal="center" vertical="center"/>
    </xf>
    <xf numFmtId="49" fontId="27" fillId="0" borderId="25" xfId="1" applyNumberFormat="1" applyFont="1" applyFill="1" applyBorder="1" applyAlignment="1">
      <alignment horizontal="center" vertical="center"/>
    </xf>
    <xf numFmtId="49" fontId="27" fillId="0" borderId="24" xfId="1" applyNumberFormat="1" applyFont="1" applyFill="1" applyBorder="1" applyAlignment="1">
      <alignment horizontal="center" vertical="center"/>
    </xf>
    <xf numFmtId="0" fontId="26" fillId="0" borderId="27" xfId="1" applyFont="1" applyFill="1" applyBorder="1" applyAlignment="1">
      <alignment horizontal="center" vertical="center" wrapText="1"/>
    </xf>
    <xf numFmtId="0" fontId="26" fillId="0" borderId="26" xfId="1" applyFont="1" applyFill="1" applyBorder="1" applyAlignment="1">
      <alignment horizontal="center" vertical="center" wrapText="1"/>
    </xf>
    <xf numFmtId="0" fontId="26" fillId="0" borderId="4" xfId="1" applyFont="1" applyFill="1" applyBorder="1" applyAlignment="1">
      <alignment horizontal="center" vertical="center" wrapText="1"/>
    </xf>
    <xf numFmtId="0" fontId="26" fillId="0" borderId="23" xfId="1" applyFont="1" applyFill="1" applyBorder="1" applyAlignment="1">
      <alignment horizontal="center" vertical="center" wrapText="1"/>
    </xf>
    <xf numFmtId="0" fontId="26" fillId="0" borderId="19" xfId="1" applyFont="1" applyFill="1" applyBorder="1" applyAlignment="1">
      <alignment horizontal="center" vertical="center" wrapText="1"/>
    </xf>
    <xf numFmtId="0" fontId="26" fillId="0" borderId="18" xfId="1" applyFont="1" applyFill="1" applyBorder="1" applyAlignment="1">
      <alignment horizontal="center" vertical="center" wrapText="1"/>
    </xf>
    <xf numFmtId="0" fontId="28" fillId="0" borderId="27" xfId="1" applyFont="1" applyFill="1" applyBorder="1" applyAlignment="1">
      <alignment horizontal="center" vertical="center" wrapText="1"/>
    </xf>
    <xf numFmtId="0" fontId="28" fillId="0" borderId="26" xfId="1" applyFont="1" applyFill="1" applyBorder="1" applyAlignment="1">
      <alignment horizontal="center" vertical="center" wrapText="1"/>
    </xf>
    <xf numFmtId="0" fontId="28" fillId="0" borderId="4" xfId="1" applyFont="1" applyFill="1" applyBorder="1" applyAlignment="1">
      <alignment horizontal="center" vertical="center" wrapText="1"/>
    </xf>
    <xf numFmtId="0" fontId="28" fillId="0" borderId="23" xfId="1" applyFont="1" applyFill="1" applyBorder="1" applyAlignment="1">
      <alignment horizontal="center" vertical="center" wrapText="1"/>
    </xf>
    <xf numFmtId="0" fontId="28" fillId="0" borderId="19" xfId="1" applyFont="1" applyFill="1" applyBorder="1" applyAlignment="1">
      <alignment horizontal="center" vertical="center" wrapText="1"/>
    </xf>
    <xf numFmtId="0" fontId="28" fillId="0" borderId="18" xfId="1" applyFont="1" applyFill="1" applyBorder="1" applyAlignment="1">
      <alignment horizontal="center" vertical="center" wrapText="1"/>
    </xf>
    <xf numFmtId="0" fontId="27" fillId="0" borderId="25" xfId="1" applyFont="1" applyFill="1" applyBorder="1" applyAlignment="1">
      <alignment horizontal="center" vertical="center"/>
    </xf>
    <xf numFmtId="0" fontId="27" fillId="0" borderId="24" xfId="1" applyFont="1" applyFill="1" applyBorder="1" applyAlignment="1">
      <alignment horizontal="center" vertical="center"/>
    </xf>
    <xf numFmtId="0" fontId="26" fillId="0" borderId="25" xfId="1" applyFont="1" applyFill="1" applyBorder="1" applyAlignment="1">
      <alignment horizontal="center" vertical="center"/>
    </xf>
    <xf numFmtId="0" fontId="26" fillId="0" borderId="24" xfId="1" applyFont="1" applyFill="1" applyBorder="1" applyAlignment="1">
      <alignment horizontal="center" vertical="center"/>
    </xf>
    <xf numFmtId="1" fontId="27" fillId="0" borderId="22" xfId="1" applyNumberFormat="1" applyFont="1" applyFill="1" applyBorder="1" applyAlignment="1">
      <alignment horizontal="center" vertical="center"/>
    </xf>
    <xf numFmtId="1" fontId="27" fillId="0" borderId="20" xfId="1" applyNumberFormat="1" applyFont="1" applyFill="1" applyBorder="1" applyAlignment="1">
      <alignment horizontal="center" vertical="center"/>
    </xf>
    <xf numFmtId="1" fontId="27" fillId="0" borderId="17" xfId="1" applyNumberFormat="1" applyFont="1" applyFill="1" applyBorder="1" applyAlignment="1">
      <alignment horizontal="center" vertical="center" readingOrder="1"/>
    </xf>
    <xf numFmtId="1" fontId="27" fillId="0" borderId="25" xfId="1" applyNumberFormat="1" applyFont="1" applyFill="1" applyBorder="1" applyAlignment="1">
      <alignment horizontal="center" vertical="center" readingOrder="1"/>
    </xf>
    <xf numFmtId="2" fontId="27" fillId="0" borderId="25" xfId="1" applyNumberFormat="1" applyFont="1" applyFill="1" applyBorder="1" applyAlignment="1">
      <alignment horizontal="center" vertical="center"/>
    </xf>
    <xf numFmtId="2" fontId="27" fillId="0" borderId="24" xfId="1" applyNumberFormat="1" applyFont="1" applyFill="1" applyBorder="1" applyAlignment="1">
      <alignment horizontal="center" vertical="center"/>
    </xf>
    <xf numFmtId="0" fontId="36" fillId="2" borderId="0" xfId="1" applyFont="1" applyFill="1" applyAlignment="1">
      <alignment horizontal="right"/>
    </xf>
    <xf numFmtId="0" fontId="35" fillId="2" borderId="0" xfId="1" applyFont="1" applyFill="1" applyAlignment="1">
      <alignment horizontal="right" vertical="top"/>
    </xf>
    <xf numFmtId="0" fontId="16" fillId="0" borderId="0" xfId="1" applyFont="1" applyFill="1" applyBorder="1" applyAlignment="1">
      <alignment horizontal="left"/>
    </xf>
    <xf numFmtId="0" fontId="27" fillId="0" borderId="21" xfId="1" applyFont="1" applyFill="1" applyBorder="1" applyAlignment="1">
      <alignment vertical="center"/>
    </xf>
    <xf numFmtId="0" fontId="27" fillId="0" borderId="20" xfId="1" applyFont="1" applyFill="1" applyBorder="1" applyAlignment="1">
      <alignment vertical="center"/>
    </xf>
    <xf numFmtId="0" fontId="38" fillId="0" borderId="32" xfId="2" applyFont="1" applyFill="1" applyBorder="1" applyAlignment="1">
      <alignment horizontal="center" vertical="center"/>
    </xf>
    <xf numFmtId="0" fontId="22" fillId="0" borderId="6" xfId="1" applyFont="1" applyFill="1" applyBorder="1" applyAlignment="1">
      <alignment horizontal="left" vertical="center" wrapText="1"/>
    </xf>
    <xf numFmtId="0" fontId="22" fillId="0" borderId="5" xfId="1" applyFont="1" applyFill="1" applyBorder="1" applyAlignment="1">
      <alignment horizontal="left" vertical="center" wrapText="1"/>
    </xf>
    <xf numFmtId="0" fontId="30" fillId="2" borderId="0" xfId="1" applyFont="1" applyFill="1" applyBorder="1" applyAlignment="1">
      <alignment vertical="top"/>
    </xf>
    <xf numFmtId="0" fontId="30" fillId="2" borderId="0" xfId="1" applyFont="1" applyFill="1" applyBorder="1" applyAlignment="1">
      <alignment vertical="center"/>
    </xf>
    <xf numFmtId="0" fontId="47" fillId="0" borderId="1" xfId="4" applyFont="1" applyBorder="1" applyAlignment="1">
      <alignment horizontal="left" vertical="top" wrapText="1" indent="2"/>
    </xf>
    <xf numFmtId="0" fontId="44" fillId="0" borderId="0" xfId="4" applyFont="1" applyBorder="1" applyAlignment="1">
      <alignment horizontal="center" wrapText="1"/>
    </xf>
    <xf numFmtId="0" fontId="45" fillId="0" borderId="39" xfId="4" applyFont="1" applyBorder="1" applyAlignment="1">
      <alignment horizontal="center" vertical="top" wrapText="1"/>
    </xf>
    <xf numFmtId="0" fontId="45" fillId="0" borderId="15" xfId="4" applyFont="1" applyBorder="1" applyAlignment="1">
      <alignment horizontal="center" vertical="top" wrapText="1"/>
    </xf>
    <xf numFmtId="0" fontId="12" fillId="0" borderId="1" xfId="4" applyFont="1" applyBorder="1" applyAlignment="1">
      <alignment horizontal="justify" vertical="top" wrapText="1"/>
    </xf>
    <xf numFmtId="0" fontId="45" fillId="0" borderId="1" xfId="4" applyFont="1" applyBorder="1" applyAlignment="1">
      <alignment horizontal="justify" vertical="top" wrapText="1"/>
    </xf>
    <xf numFmtId="0" fontId="47" fillId="0" borderId="1" xfId="4" applyFont="1" applyBorder="1" applyAlignment="1">
      <alignment horizontal="left" vertical="center" wrapText="1" indent="2"/>
    </xf>
    <xf numFmtId="0" fontId="45" fillId="0" borderId="50" xfId="4" applyFont="1" applyBorder="1" applyAlignment="1">
      <alignment horizontal="justify" wrapText="1"/>
    </xf>
    <xf numFmtId="0" fontId="45" fillId="0" borderId="32" xfId="4" applyFont="1" applyBorder="1" applyAlignment="1">
      <alignment horizontal="justify" wrapText="1"/>
    </xf>
    <xf numFmtId="0" fontId="45" fillId="0" borderId="51" xfId="4" applyFont="1" applyBorder="1" applyAlignment="1">
      <alignment horizontal="justify" wrapText="1"/>
    </xf>
    <xf numFmtId="0" fontId="12" fillId="0" borderId="43" xfId="4" applyFont="1" applyBorder="1" applyAlignment="1">
      <alignment horizontal="left" vertical="top" wrapText="1" indent="2"/>
    </xf>
    <xf numFmtId="0" fontId="12" fillId="0" borderId="25" xfId="4" applyFont="1" applyBorder="1" applyAlignment="1">
      <alignment horizontal="left" vertical="top" wrapText="1" indent="2"/>
    </xf>
    <xf numFmtId="0" fontId="12" fillId="0" borderId="44" xfId="4" applyFont="1" applyBorder="1" applyAlignment="1">
      <alignment horizontal="left" vertical="top" wrapText="1" indent="2"/>
    </xf>
    <xf numFmtId="0" fontId="12" fillId="0" borderId="45" xfId="4" applyFont="1" applyBorder="1" applyAlignment="1">
      <alignment horizontal="left" vertical="top" wrapText="1" indent="2"/>
    </xf>
    <xf numFmtId="0" fontId="12" fillId="0" borderId="22" xfId="4" applyFont="1" applyBorder="1" applyAlignment="1">
      <alignment horizontal="left" vertical="top" wrapText="1" indent="2"/>
    </xf>
    <xf numFmtId="0" fontId="12" fillId="0" borderId="46" xfId="4" applyFont="1" applyBorder="1" applyAlignment="1">
      <alignment horizontal="left" vertical="top" wrapText="1" indent="2"/>
    </xf>
  </cellXfs>
  <cellStyles count="5">
    <cellStyle name="Normal_KIO Price List" xfId="3"/>
    <cellStyle name="Обычный" xfId="0" builtinId="0"/>
    <cellStyle name="Обычный 2" xfId="1"/>
    <cellStyle name="Обычный 2 2" xfId="2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5172075</xdr:colOff>
          <xdr:row>5</xdr:row>
          <xdr:rowOff>161925</xdr:rowOff>
        </xdr:from>
        <xdr:to>
          <xdr:col>3</xdr:col>
          <xdr:colOff>1104900</xdr:colOff>
          <xdr:row>7</xdr:row>
          <xdr:rowOff>123825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18"/>
  <sheetViews>
    <sheetView tabSelected="1" view="pageBreakPreview" topLeftCell="A31" zoomScale="110" zoomScaleNormal="100" zoomScaleSheetLayoutView="110" workbookViewId="0">
      <selection activeCell="A5" sqref="A5:G5"/>
    </sheetView>
  </sheetViews>
  <sheetFormatPr defaultRowHeight="15" x14ac:dyDescent="0.25"/>
  <cols>
    <col min="1" max="1" width="1.7109375" style="4" customWidth="1"/>
    <col min="2" max="2" width="12.85546875" style="4" bestFit="1" customWidth="1"/>
    <col min="3" max="3" width="93.42578125" style="4" bestFit="1" customWidth="1"/>
    <col min="4" max="4" width="18" style="4" customWidth="1"/>
    <col min="5" max="5" width="31.140625" style="4" bestFit="1" customWidth="1"/>
    <col min="6" max="6" width="9.7109375" style="4" bestFit="1" customWidth="1"/>
    <col min="7" max="16384" width="9.140625" style="4"/>
  </cols>
  <sheetData>
    <row r="1" spans="1:4" x14ac:dyDescent="0.25">
      <c r="D1" s="162" t="s">
        <v>73</v>
      </c>
    </row>
    <row r="2" spans="1:4" x14ac:dyDescent="0.25">
      <c r="D2" s="162" t="s">
        <v>248</v>
      </c>
    </row>
    <row r="3" spans="1:4" x14ac:dyDescent="0.25">
      <c r="B3" s="180"/>
      <c r="C3" s="180"/>
      <c r="D3" s="180"/>
    </row>
    <row r="4" spans="1:4" x14ac:dyDescent="0.25">
      <c r="B4" s="180"/>
      <c r="C4" s="180"/>
      <c r="D4" s="180"/>
    </row>
    <row r="5" spans="1:4" x14ac:dyDescent="0.25">
      <c r="A5" s="4" t="s">
        <v>186</v>
      </c>
      <c r="B5" s="181" t="s">
        <v>72</v>
      </c>
      <c r="C5" s="181"/>
      <c r="D5" s="181"/>
    </row>
    <row r="6" spans="1:4" x14ac:dyDescent="0.25">
      <c r="B6" s="181" t="s">
        <v>71</v>
      </c>
      <c r="C6" s="181"/>
      <c r="D6" s="181"/>
    </row>
    <row r="7" spans="1:4" x14ac:dyDescent="0.25">
      <c r="B7" s="175" t="s">
        <v>21</v>
      </c>
      <c r="C7" s="175"/>
      <c r="D7" s="175"/>
    </row>
    <row r="8" spans="1:4" x14ac:dyDescent="0.25">
      <c r="C8" s="10"/>
    </row>
    <row r="9" spans="1:4" x14ac:dyDescent="0.25">
      <c r="C9" s="10"/>
    </row>
    <row r="10" spans="1:4" ht="31.5" customHeight="1" x14ac:dyDescent="0.25">
      <c r="B10" s="173" t="s">
        <v>74</v>
      </c>
      <c r="C10" s="173"/>
      <c r="D10" s="173"/>
    </row>
    <row r="11" spans="1:4" ht="29.25" customHeight="1" x14ac:dyDescent="0.25">
      <c r="B11" s="170" t="s">
        <v>40</v>
      </c>
      <c r="C11" s="170"/>
      <c r="D11" s="170"/>
    </row>
    <row r="12" spans="1:4" x14ac:dyDescent="0.25">
      <c r="B12" s="13"/>
      <c r="C12" s="11"/>
      <c r="D12" s="13"/>
    </row>
    <row r="13" spans="1:4" x14ac:dyDescent="0.25">
      <c r="B13" s="174" t="s">
        <v>0</v>
      </c>
      <c r="C13" s="174"/>
      <c r="D13" s="13"/>
    </row>
    <row r="14" spans="1:4" x14ac:dyDescent="0.25">
      <c r="B14" s="170" t="s">
        <v>1</v>
      </c>
      <c r="C14" s="170"/>
      <c r="D14" s="170"/>
    </row>
    <row r="15" spans="1:4" x14ac:dyDescent="0.25">
      <c r="A15" s="16" t="s">
        <v>41</v>
      </c>
      <c r="B15" s="173" t="s">
        <v>75</v>
      </c>
      <c r="C15" s="173"/>
      <c r="D15" s="173"/>
    </row>
    <row r="16" spans="1:4" ht="15" customHeight="1" x14ac:dyDescent="0.25">
      <c r="A16" s="16" t="s">
        <v>41</v>
      </c>
      <c r="B16" s="173" t="s">
        <v>76</v>
      </c>
      <c r="C16" s="173"/>
      <c r="D16" s="173"/>
    </row>
    <row r="17" spans="1:4" ht="15" customHeight="1" x14ac:dyDescent="0.25">
      <c r="A17" s="16" t="s">
        <v>41</v>
      </c>
      <c r="B17" s="173" t="s">
        <v>77</v>
      </c>
      <c r="C17" s="173"/>
      <c r="D17" s="173"/>
    </row>
    <row r="18" spans="1:4" ht="15" customHeight="1" x14ac:dyDescent="0.25">
      <c r="A18" s="16" t="s">
        <v>41</v>
      </c>
      <c r="B18" s="173" t="s">
        <v>78</v>
      </c>
      <c r="C18" s="173"/>
      <c r="D18" s="173"/>
    </row>
    <row r="19" spans="1:4" x14ac:dyDescent="0.25">
      <c r="A19" s="16" t="s">
        <v>41</v>
      </c>
      <c r="B19" s="173" t="s">
        <v>79</v>
      </c>
      <c r="C19" s="173"/>
      <c r="D19" s="173"/>
    </row>
    <row r="20" spans="1:4" x14ac:dyDescent="0.25">
      <c r="B20" s="13"/>
      <c r="C20" s="12"/>
      <c r="D20" s="13"/>
    </row>
    <row r="21" spans="1:4" x14ac:dyDescent="0.25">
      <c r="B21" s="172" t="s">
        <v>2</v>
      </c>
      <c r="C21" s="172"/>
      <c r="D21" s="172"/>
    </row>
    <row r="22" spans="1:4" ht="15" customHeight="1" x14ac:dyDescent="0.25">
      <c r="B22" s="177"/>
      <c r="C22" s="177"/>
      <c r="D22" s="177"/>
    </row>
    <row r="23" spans="1:4" x14ac:dyDescent="0.25">
      <c r="B23" s="13"/>
      <c r="C23" s="11"/>
      <c r="D23" s="13"/>
    </row>
    <row r="24" spans="1:4" x14ac:dyDescent="0.25">
      <c r="B24" s="172" t="s">
        <v>62</v>
      </c>
      <c r="C24" s="172"/>
      <c r="D24" s="172"/>
    </row>
    <row r="25" spans="1:4" ht="28.5" customHeight="1" x14ac:dyDescent="0.25">
      <c r="B25" s="170" t="s">
        <v>3</v>
      </c>
      <c r="C25" s="170"/>
      <c r="D25" s="170"/>
    </row>
    <row r="26" spans="1:4" x14ac:dyDescent="0.25">
      <c r="B26" s="13"/>
      <c r="C26" s="11"/>
      <c r="D26" s="13"/>
    </row>
    <row r="27" spans="1:4" x14ac:dyDescent="0.25">
      <c r="B27" s="174" t="s">
        <v>4</v>
      </c>
      <c r="C27" s="174"/>
      <c r="D27" s="13"/>
    </row>
    <row r="28" spans="1:4" x14ac:dyDescent="0.25">
      <c r="B28" s="178" t="s">
        <v>241</v>
      </c>
      <c r="C28" s="178"/>
      <c r="D28" s="13"/>
    </row>
    <row r="29" spans="1:4" x14ac:dyDescent="0.25">
      <c r="B29" s="176"/>
      <c r="C29" s="176"/>
      <c r="D29" s="13"/>
    </row>
    <row r="30" spans="1:4" x14ac:dyDescent="0.25">
      <c r="B30" s="174" t="s">
        <v>5</v>
      </c>
      <c r="C30" s="174"/>
      <c r="D30" s="13"/>
    </row>
    <row r="31" spans="1:4" x14ac:dyDescent="0.25">
      <c r="B31" s="176"/>
      <c r="C31" s="176"/>
      <c r="D31" s="13"/>
    </row>
    <row r="32" spans="1:4" x14ac:dyDescent="0.25">
      <c r="B32" s="174" t="s">
        <v>6</v>
      </c>
      <c r="C32" s="174"/>
      <c r="D32" s="13"/>
    </row>
    <row r="33" spans="1:4" x14ac:dyDescent="0.25">
      <c r="B33" s="174" t="s">
        <v>7</v>
      </c>
      <c r="C33" s="174"/>
      <c r="D33" s="13"/>
    </row>
    <row r="34" spans="1:4" s="9" customFormat="1" x14ac:dyDescent="0.25">
      <c r="A34" s="16" t="s">
        <v>42</v>
      </c>
      <c r="B34" s="170" t="s">
        <v>43</v>
      </c>
      <c r="C34" s="170"/>
      <c r="D34" s="170"/>
    </row>
    <row r="35" spans="1:4" s="9" customFormat="1" ht="30.75" customHeight="1" x14ac:dyDescent="0.25">
      <c r="A35" s="16" t="s">
        <v>42</v>
      </c>
      <c r="B35" s="170" t="s">
        <v>44</v>
      </c>
      <c r="C35" s="170"/>
      <c r="D35" s="170"/>
    </row>
    <row r="36" spans="1:4" s="9" customFormat="1" ht="45.75" customHeight="1" x14ac:dyDescent="0.25">
      <c r="A36" s="16" t="s">
        <v>42</v>
      </c>
      <c r="B36" s="170" t="s">
        <v>45</v>
      </c>
      <c r="C36" s="170"/>
      <c r="D36" s="170"/>
    </row>
    <row r="37" spans="1:4" s="9" customFormat="1" ht="27.75" customHeight="1" x14ac:dyDescent="0.25">
      <c r="A37" s="16" t="s">
        <v>42</v>
      </c>
      <c r="B37" s="170" t="s">
        <v>46</v>
      </c>
      <c r="C37" s="170"/>
      <c r="D37" s="170"/>
    </row>
    <row r="38" spans="1:4" s="9" customFormat="1" ht="30" customHeight="1" x14ac:dyDescent="0.25">
      <c r="A38" s="16" t="s">
        <v>42</v>
      </c>
      <c r="B38" s="170" t="s">
        <v>80</v>
      </c>
      <c r="C38" s="170"/>
      <c r="D38" s="170"/>
    </row>
    <row r="39" spans="1:4" s="9" customFormat="1" ht="26.25" customHeight="1" x14ac:dyDescent="0.25">
      <c r="A39" s="16" t="s">
        <v>42</v>
      </c>
      <c r="B39" s="170" t="s">
        <v>47</v>
      </c>
      <c r="C39" s="170"/>
      <c r="D39" s="170"/>
    </row>
    <row r="40" spans="1:4" s="9" customFormat="1" ht="30" customHeight="1" x14ac:dyDescent="0.25">
      <c r="A40" s="16" t="s">
        <v>42</v>
      </c>
      <c r="B40" s="170" t="s">
        <v>81</v>
      </c>
      <c r="C40" s="170"/>
      <c r="D40" s="170"/>
    </row>
    <row r="41" spans="1:4" s="9" customFormat="1" ht="30.75" customHeight="1" x14ac:dyDescent="0.25">
      <c r="A41" s="16" t="s">
        <v>42</v>
      </c>
      <c r="B41" s="170" t="s">
        <v>48</v>
      </c>
      <c r="C41" s="170"/>
      <c r="D41" s="170"/>
    </row>
    <row r="42" spans="1:4" s="9" customFormat="1" x14ac:dyDescent="0.25">
      <c r="A42" s="16" t="s">
        <v>42</v>
      </c>
      <c r="B42" s="170" t="s">
        <v>49</v>
      </c>
      <c r="C42" s="170"/>
      <c r="D42" s="170"/>
    </row>
    <row r="43" spans="1:4" s="9" customFormat="1" x14ac:dyDescent="0.25">
      <c r="A43" s="16" t="s">
        <v>42</v>
      </c>
      <c r="B43" s="170" t="s">
        <v>50</v>
      </c>
      <c r="C43" s="170"/>
      <c r="D43" s="170"/>
    </row>
    <row r="44" spans="1:4" s="9" customFormat="1" ht="24.75" customHeight="1" x14ac:dyDescent="0.25">
      <c r="A44" s="16" t="s">
        <v>42</v>
      </c>
      <c r="B44" s="170" t="s">
        <v>51</v>
      </c>
      <c r="C44" s="170"/>
      <c r="D44" s="170"/>
    </row>
    <row r="45" spans="1:4" s="9" customFormat="1" x14ac:dyDescent="0.25">
      <c r="A45" s="16" t="s">
        <v>42</v>
      </c>
      <c r="B45" s="170" t="s">
        <v>52</v>
      </c>
      <c r="C45" s="170"/>
      <c r="D45" s="170"/>
    </row>
    <row r="46" spans="1:4" s="9" customFormat="1" x14ac:dyDescent="0.25">
      <c r="A46" s="16" t="s">
        <v>42</v>
      </c>
      <c r="B46" s="170" t="s">
        <v>53</v>
      </c>
      <c r="C46" s="170"/>
      <c r="D46" s="170"/>
    </row>
    <row r="47" spans="1:4" s="9" customFormat="1" x14ac:dyDescent="0.25">
      <c r="A47" s="16"/>
      <c r="B47" s="170" t="s">
        <v>8</v>
      </c>
      <c r="C47" s="170"/>
      <c r="D47" s="170"/>
    </row>
    <row r="48" spans="1:4" s="9" customFormat="1" x14ac:dyDescent="0.25">
      <c r="A48" s="16"/>
      <c r="B48" s="170" t="s">
        <v>9</v>
      </c>
      <c r="C48" s="170"/>
      <c r="D48" s="170"/>
    </row>
    <row r="49" spans="1:6" s="9" customFormat="1" ht="27" customHeight="1" x14ac:dyDescent="0.25">
      <c r="A49" s="16"/>
      <c r="B49" s="170" t="s">
        <v>82</v>
      </c>
      <c r="C49" s="170"/>
      <c r="D49" s="170"/>
    </row>
    <row r="50" spans="1:6" s="9" customFormat="1" ht="42" customHeight="1" x14ac:dyDescent="0.25">
      <c r="A50" s="16" t="s">
        <v>42</v>
      </c>
      <c r="B50" s="170" t="s">
        <v>54</v>
      </c>
      <c r="C50" s="170"/>
      <c r="D50" s="170"/>
    </row>
    <row r="51" spans="1:6" s="9" customFormat="1" x14ac:dyDescent="0.25">
      <c r="B51" s="171"/>
      <c r="C51" s="171"/>
      <c r="D51" s="171"/>
    </row>
    <row r="52" spans="1:6" s="9" customFormat="1" x14ac:dyDescent="0.25">
      <c r="B52" s="172" t="s">
        <v>10</v>
      </c>
      <c r="C52" s="172"/>
      <c r="D52" s="172"/>
    </row>
    <row r="53" spans="1:6" s="9" customFormat="1" ht="26.25" customHeight="1" x14ac:dyDescent="0.25">
      <c r="A53" s="16" t="s">
        <v>42</v>
      </c>
      <c r="B53" s="170" t="s">
        <v>55</v>
      </c>
      <c r="C53" s="170"/>
      <c r="D53" s="170"/>
    </row>
    <row r="54" spans="1:6" s="9" customFormat="1" x14ac:dyDescent="0.25">
      <c r="A54" s="16" t="s">
        <v>42</v>
      </c>
      <c r="B54" s="170" t="s">
        <v>56</v>
      </c>
      <c r="C54" s="170"/>
      <c r="D54" s="170"/>
    </row>
    <row r="55" spans="1:6" s="9" customFormat="1" x14ac:dyDescent="0.25">
      <c r="A55" s="16" t="s">
        <v>42</v>
      </c>
      <c r="B55" s="170" t="s">
        <v>57</v>
      </c>
      <c r="C55" s="170"/>
      <c r="D55" s="170"/>
    </row>
    <row r="56" spans="1:6" s="9" customFormat="1" ht="28.5" customHeight="1" x14ac:dyDescent="0.25">
      <c r="A56" s="16" t="s">
        <v>42</v>
      </c>
      <c r="B56" s="170" t="s">
        <v>58</v>
      </c>
      <c r="C56" s="170"/>
      <c r="D56" s="170"/>
    </row>
    <row r="57" spans="1:6" s="9" customFormat="1" ht="29.25" customHeight="1" x14ac:dyDescent="0.25">
      <c r="A57" s="16" t="s">
        <v>42</v>
      </c>
      <c r="B57" s="170" t="s">
        <v>59</v>
      </c>
      <c r="C57" s="170"/>
      <c r="D57" s="170"/>
    </row>
    <row r="58" spans="1:6" s="9" customFormat="1" x14ac:dyDescent="0.25">
      <c r="A58" s="16" t="s">
        <v>42</v>
      </c>
      <c r="B58" s="170" t="s">
        <v>60</v>
      </c>
      <c r="C58" s="170"/>
      <c r="D58" s="170"/>
    </row>
    <row r="59" spans="1:6" s="9" customFormat="1" ht="30.75" customHeight="1" x14ac:dyDescent="0.25">
      <c r="A59" s="16" t="s">
        <v>42</v>
      </c>
      <c r="B59" s="170" t="s">
        <v>61</v>
      </c>
      <c r="C59" s="170"/>
      <c r="D59" s="170"/>
    </row>
    <row r="60" spans="1:6" s="9" customFormat="1" x14ac:dyDescent="0.25">
      <c r="B60" s="171"/>
      <c r="C60" s="171"/>
      <c r="D60" s="171"/>
    </row>
    <row r="61" spans="1:6" s="9" customFormat="1" x14ac:dyDescent="0.25">
      <c r="B61" s="172" t="s">
        <v>63</v>
      </c>
      <c r="C61" s="172"/>
      <c r="D61" s="172"/>
    </row>
    <row r="62" spans="1:6" s="9" customFormat="1" x14ac:dyDescent="0.25">
      <c r="B62" s="171"/>
      <c r="C62" s="171"/>
      <c r="D62" s="171"/>
    </row>
    <row r="63" spans="1:6" s="9" customFormat="1" x14ac:dyDescent="0.25">
      <c r="B63" s="170" t="s">
        <v>65</v>
      </c>
      <c r="C63" s="170"/>
      <c r="D63" s="170"/>
    </row>
    <row r="64" spans="1:6" s="9" customFormat="1" ht="17.25" customHeight="1" x14ac:dyDescent="0.25">
      <c r="A64" s="16" t="s">
        <v>41</v>
      </c>
      <c r="B64" s="157" t="s">
        <v>83</v>
      </c>
      <c r="C64" s="182" t="s">
        <v>113</v>
      </c>
      <c r="D64" s="182"/>
      <c r="E64" s="14"/>
      <c r="F64" s="15"/>
    </row>
    <row r="65" spans="1:6" s="156" customFormat="1" ht="17.25" customHeight="1" x14ac:dyDescent="0.25">
      <c r="A65" s="16"/>
      <c r="B65" s="17" t="s">
        <v>243</v>
      </c>
      <c r="C65" s="155"/>
      <c r="D65" s="155"/>
      <c r="E65" s="14"/>
      <c r="F65" s="15"/>
    </row>
    <row r="66" spans="1:6" s="9" customFormat="1" ht="15" customHeight="1" x14ac:dyDescent="0.25">
      <c r="B66" s="170" t="s">
        <v>244</v>
      </c>
      <c r="C66" s="170"/>
      <c r="D66" s="170"/>
    </row>
    <row r="67" spans="1:6" s="9" customFormat="1" ht="15" customHeight="1" x14ac:dyDescent="0.25">
      <c r="A67" s="16" t="s">
        <v>41</v>
      </c>
      <c r="B67" s="158" t="s">
        <v>83</v>
      </c>
      <c r="C67" s="182" t="s">
        <v>114</v>
      </c>
      <c r="D67" s="182"/>
    </row>
    <row r="68" spans="1:6" s="9" customFormat="1" ht="15" customHeight="1" x14ac:dyDescent="0.25">
      <c r="B68" s="170" t="s">
        <v>245</v>
      </c>
      <c r="C68" s="170"/>
      <c r="D68" s="170"/>
    </row>
    <row r="69" spans="1:6" s="9" customFormat="1" ht="15" customHeight="1" x14ac:dyDescent="0.25">
      <c r="A69" s="16" t="s">
        <v>41</v>
      </c>
      <c r="B69" s="157" t="s">
        <v>83</v>
      </c>
      <c r="C69" s="182" t="s">
        <v>113</v>
      </c>
      <c r="D69" s="182"/>
    </row>
    <row r="70" spans="1:6" s="9" customFormat="1" x14ac:dyDescent="0.25">
      <c r="B70" s="171"/>
      <c r="C70" s="171"/>
      <c r="D70" s="171"/>
    </row>
    <row r="71" spans="1:6" s="9" customFormat="1" x14ac:dyDescent="0.25">
      <c r="B71" s="179" t="s">
        <v>64</v>
      </c>
      <c r="C71" s="179"/>
      <c r="D71" s="179"/>
    </row>
    <row r="72" spans="1:6" ht="60" x14ac:dyDescent="0.25">
      <c r="B72" s="18" t="s">
        <v>11</v>
      </c>
      <c r="C72" s="3" t="s">
        <v>12</v>
      </c>
      <c r="D72" s="8" t="s">
        <v>112</v>
      </c>
    </row>
    <row r="73" spans="1:6" x14ac:dyDescent="0.25">
      <c r="B73" s="20" t="s">
        <v>13</v>
      </c>
      <c r="C73" s="19" t="s">
        <v>14</v>
      </c>
      <c r="D73" s="7"/>
    </row>
    <row r="74" spans="1:6" x14ac:dyDescent="0.25">
      <c r="B74" s="2" t="s">
        <v>22</v>
      </c>
      <c r="C74" s="21" t="s">
        <v>111</v>
      </c>
      <c r="D74" s="7"/>
    </row>
    <row r="75" spans="1:6" x14ac:dyDescent="0.25">
      <c r="B75" s="20" t="s">
        <v>15</v>
      </c>
      <c r="C75" s="5" t="s">
        <v>16</v>
      </c>
      <c r="D75" s="159"/>
    </row>
    <row r="76" spans="1:6" x14ac:dyDescent="0.25">
      <c r="B76" s="2" t="s">
        <v>23</v>
      </c>
      <c r="C76" s="6" t="s">
        <v>84</v>
      </c>
      <c r="D76" s="160"/>
    </row>
    <row r="77" spans="1:6" x14ac:dyDescent="0.25">
      <c r="B77" s="2" t="s">
        <v>24</v>
      </c>
      <c r="C77" s="6" t="s">
        <v>85</v>
      </c>
      <c r="D77" s="160"/>
    </row>
    <row r="78" spans="1:6" x14ac:dyDescent="0.25">
      <c r="B78" s="2" t="s">
        <v>25</v>
      </c>
      <c r="C78" s="6" t="s">
        <v>86</v>
      </c>
      <c r="D78" s="160"/>
    </row>
    <row r="79" spans="1:6" x14ac:dyDescent="0.25">
      <c r="B79" s="2" t="s">
        <v>26</v>
      </c>
      <c r="C79" s="6" t="s">
        <v>87</v>
      </c>
      <c r="D79" s="160"/>
    </row>
    <row r="80" spans="1:6" x14ac:dyDescent="0.25">
      <c r="B80" s="2" t="s">
        <v>27</v>
      </c>
      <c r="C80" s="6" t="s">
        <v>88</v>
      </c>
      <c r="D80" s="160"/>
    </row>
    <row r="81" spans="2:4" x14ac:dyDescent="0.25">
      <c r="B81" s="20">
        <v>3</v>
      </c>
      <c r="C81" s="19" t="s">
        <v>36</v>
      </c>
      <c r="D81" s="7"/>
    </row>
    <row r="82" spans="2:4" x14ac:dyDescent="0.25">
      <c r="B82" s="2" t="s">
        <v>28</v>
      </c>
      <c r="C82" s="5" t="s">
        <v>92</v>
      </c>
      <c r="D82" s="159"/>
    </row>
    <row r="83" spans="2:4" x14ac:dyDescent="0.25">
      <c r="B83" s="2" t="s">
        <v>29</v>
      </c>
      <c r="C83" s="6" t="s">
        <v>93</v>
      </c>
      <c r="D83" s="159"/>
    </row>
    <row r="84" spans="2:4" x14ac:dyDescent="0.25">
      <c r="B84" s="2" t="s">
        <v>30</v>
      </c>
      <c r="C84" s="6" t="s">
        <v>94</v>
      </c>
      <c r="D84" s="159"/>
    </row>
    <row r="85" spans="2:4" x14ac:dyDescent="0.25">
      <c r="B85" s="2" t="s">
        <v>31</v>
      </c>
      <c r="C85" s="6" t="s">
        <v>95</v>
      </c>
      <c r="D85" s="159"/>
    </row>
    <row r="86" spans="2:4" x14ac:dyDescent="0.25">
      <c r="B86" s="2" t="s">
        <v>32</v>
      </c>
      <c r="C86" s="6" t="s">
        <v>96</v>
      </c>
      <c r="D86" s="159"/>
    </row>
    <row r="87" spans="2:4" ht="28.5" customHeight="1" x14ac:dyDescent="0.25">
      <c r="B87" s="2"/>
      <c r="C87" s="19" t="s">
        <v>18</v>
      </c>
      <c r="D87" s="7"/>
    </row>
    <row r="88" spans="2:4" ht="29.25" x14ac:dyDescent="0.25">
      <c r="B88" s="20" t="s">
        <v>91</v>
      </c>
      <c r="C88" s="22" t="s">
        <v>97</v>
      </c>
      <c r="D88" s="159"/>
    </row>
    <row r="89" spans="2:4" x14ac:dyDescent="0.25">
      <c r="B89" s="2" t="s">
        <v>33</v>
      </c>
      <c r="C89" s="5" t="s">
        <v>98</v>
      </c>
      <c r="D89" s="159"/>
    </row>
    <row r="90" spans="2:4" x14ac:dyDescent="0.25">
      <c r="B90" s="2" t="s">
        <v>34</v>
      </c>
      <c r="C90" s="5" t="s">
        <v>99</v>
      </c>
      <c r="D90" s="159"/>
    </row>
    <row r="91" spans="2:4" x14ac:dyDescent="0.25">
      <c r="B91" s="2" t="s">
        <v>35</v>
      </c>
      <c r="C91" s="5" t="s">
        <v>100</v>
      </c>
      <c r="D91" s="159"/>
    </row>
    <row r="92" spans="2:4" x14ac:dyDescent="0.25">
      <c r="B92" s="2" t="s">
        <v>89</v>
      </c>
      <c r="C92" s="5" t="s">
        <v>101</v>
      </c>
      <c r="D92" s="159"/>
    </row>
    <row r="93" spans="2:4" x14ac:dyDescent="0.25">
      <c r="B93" s="2" t="s">
        <v>90</v>
      </c>
      <c r="C93" s="5" t="s">
        <v>102</v>
      </c>
      <c r="D93" s="159"/>
    </row>
    <row r="94" spans="2:4" ht="29.25" x14ac:dyDescent="0.25">
      <c r="B94" s="2"/>
      <c r="C94" s="22" t="s">
        <v>103</v>
      </c>
      <c r="D94" s="7"/>
    </row>
    <row r="95" spans="2:4" x14ac:dyDescent="0.25">
      <c r="B95" s="20" t="s">
        <v>104</v>
      </c>
      <c r="C95" s="19" t="s">
        <v>242</v>
      </c>
      <c r="D95" s="159"/>
    </row>
    <row r="96" spans="2:4" x14ac:dyDescent="0.25">
      <c r="B96" s="2" t="s">
        <v>37</v>
      </c>
      <c r="C96" s="5" t="s">
        <v>105</v>
      </c>
      <c r="D96" s="159"/>
    </row>
    <row r="97" spans="1:4" x14ac:dyDescent="0.25">
      <c r="B97" s="2" t="s">
        <v>38</v>
      </c>
      <c r="C97" s="5" t="s">
        <v>106</v>
      </c>
      <c r="D97" s="159"/>
    </row>
    <row r="98" spans="1:4" x14ac:dyDescent="0.25">
      <c r="B98" s="2" t="s">
        <v>39</v>
      </c>
      <c r="C98" s="5" t="s">
        <v>107</v>
      </c>
      <c r="D98" s="159"/>
    </row>
    <row r="99" spans="1:4" x14ac:dyDescent="0.25">
      <c r="B99" s="2" t="s">
        <v>109</v>
      </c>
      <c r="C99" s="5" t="s">
        <v>108</v>
      </c>
      <c r="D99" s="159"/>
    </row>
    <row r="100" spans="1:4" x14ac:dyDescent="0.25">
      <c r="B100" s="2" t="s">
        <v>110</v>
      </c>
      <c r="C100" s="5" t="s">
        <v>19</v>
      </c>
      <c r="D100" s="159"/>
    </row>
    <row r="101" spans="1:4" x14ac:dyDescent="0.25">
      <c r="B101" s="2"/>
      <c r="C101" s="19" t="s">
        <v>246</v>
      </c>
      <c r="D101" s="161"/>
    </row>
    <row r="103" spans="1:4" x14ac:dyDescent="0.25">
      <c r="B103" s="183" t="s">
        <v>20</v>
      </c>
      <c r="C103" s="183"/>
      <c r="D103" s="183"/>
    </row>
    <row r="104" spans="1:4" ht="21.75" customHeight="1" x14ac:dyDescent="0.25">
      <c r="B104" s="168" t="s">
        <v>66</v>
      </c>
      <c r="C104" s="168"/>
      <c r="D104" s="168"/>
    </row>
    <row r="105" spans="1:4" ht="24.75" customHeight="1" x14ac:dyDescent="0.25">
      <c r="B105" s="168" t="s">
        <v>180</v>
      </c>
      <c r="C105" s="168"/>
      <c r="D105" s="168"/>
    </row>
    <row r="106" spans="1:4" ht="24.75" customHeight="1" x14ac:dyDescent="0.25">
      <c r="B106" s="168" t="s">
        <v>67</v>
      </c>
      <c r="C106" s="168"/>
      <c r="D106" s="168"/>
    </row>
    <row r="107" spans="1:4" ht="31.5" customHeight="1" x14ac:dyDescent="0.25">
      <c r="B107" s="168" t="s">
        <v>68</v>
      </c>
      <c r="C107" s="168"/>
      <c r="D107" s="168"/>
    </row>
    <row r="108" spans="1:4" ht="40.5" customHeight="1" x14ac:dyDescent="0.25">
      <c r="B108" s="169" t="s">
        <v>69</v>
      </c>
      <c r="C108" s="169"/>
      <c r="D108" s="169"/>
    </row>
    <row r="109" spans="1:4" ht="27.75" customHeight="1" x14ac:dyDescent="0.25">
      <c r="B109" s="169" t="s">
        <v>70</v>
      </c>
      <c r="C109" s="169"/>
      <c r="D109" s="169"/>
    </row>
    <row r="110" spans="1:4" x14ac:dyDescent="0.25">
      <c r="A110" s="167" t="s">
        <v>247</v>
      </c>
      <c r="B110" s="167"/>
      <c r="C110" s="167"/>
      <c r="D110" s="167"/>
    </row>
    <row r="111" spans="1:4" ht="15" customHeight="1" x14ac:dyDescent="0.25">
      <c r="A111" s="167"/>
      <c r="B111" s="167"/>
      <c r="C111" s="167"/>
      <c r="D111" s="167"/>
    </row>
    <row r="112" spans="1:4" x14ac:dyDescent="0.25">
      <c r="A112" s="167"/>
      <c r="B112" s="167"/>
      <c r="C112" s="167"/>
      <c r="D112" s="167"/>
    </row>
    <row r="113" spans="1:4" x14ac:dyDescent="0.25">
      <c r="A113" s="167"/>
      <c r="B113" s="167"/>
      <c r="C113" s="167"/>
      <c r="D113" s="167"/>
    </row>
    <row r="114" spans="1:4" ht="51" customHeight="1" x14ac:dyDescent="0.25">
      <c r="A114" s="167"/>
      <c r="B114" s="167"/>
      <c r="C114" s="167"/>
      <c r="D114" s="167"/>
    </row>
    <row r="115" spans="1:4" ht="51" customHeight="1" x14ac:dyDescent="0.25">
      <c r="A115" s="167"/>
      <c r="B115" s="167"/>
      <c r="C115" s="167"/>
      <c r="D115" s="167"/>
    </row>
    <row r="116" spans="1:4" x14ac:dyDescent="0.25">
      <c r="A116" s="1"/>
      <c r="B116" s="1"/>
      <c r="C116" s="1"/>
      <c r="D116" s="1"/>
    </row>
    <row r="117" spans="1:4" ht="38.25" customHeight="1" x14ac:dyDescent="0.25">
      <c r="A117" s="1"/>
      <c r="B117" s="1"/>
      <c r="C117" s="1"/>
      <c r="D117" s="1"/>
    </row>
    <row r="118" spans="1:4" x14ac:dyDescent="0.25">
      <c r="B118" s="1"/>
    </row>
  </sheetData>
  <mergeCells count="70">
    <mergeCell ref="B56:D56"/>
    <mergeCell ref="B46:D46"/>
    <mergeCell ref="B52:D52"/>
    <mergeCell ref="B30:C30"/>
    <mergeCell ref="B27:C27"/>
    <mergeCell ref="B105:D105"/>
    <mergeCell ref="C69:D69"/>
    <mergeCell ref="B103:D103"/>
    <mergeCell ref="B104:D104"/>
    <mergeCell ref="B70:D70"/>
    <mergeCell ref="B33:C33"/>
    <mergeCell ref="B51:D51"/>
    <mergeCell ref="B50:D50"/>
    <mergeCell ref="B49:D49"/>
    <mergeCell ref="B48:D48"/>
    <mergeCell ref="B47:D47"/>
    <mergeCell ref="B39:D39"/>
    <mergeCell ref="B38:D38"/>
    <mergeCell ref="B3:D3"/>
    <mergeCell ref="B4:D4"/>
    <mergeCell ref="B5:D5"/>
    <mergeCell ref="B6:D6"/>
    <mergeCell ref="B10:D10"/>
    <mergeCell ref="B7:D7"/>
    <mergeCell ref="B53:D53"/>
    <mergeCell ref="B54:D54"/>
    <mergeCell ref="B55:D55"/>
    <mergeCell ref="B31:C31"/>
    <mergeCell ref="B11:D11"/>
    <mergeCell ref="B24:D24"/>
    <mergeCell ref="B34:D34"/>
    <mergeCell ref="B29:C29"/>
    <mergeCell ref="B22:D22"/>
    <mergeCell ref="B14:D14"/>
    <mergeCell ref="B17:D17"/>
    <mergeCell ref="B18:D18"/>
    <mergeCell ref="B21:D21"/>
    <mergeCell ref="B13:C13"/>
    <mergeCell ref="B28:C28"/>
    <mergeCell ref="B44:D44"/>
    <mergeCell ref="B45:D45"/>
    <mergeCell ref="B41:D41"/>
    <mergeCell ref="B108:D108"/>
    <mergeCell ref="B15:D15"/>
    <mergeCell ref="B16:D16"/>
    <mergeCell ref="B19:D19"/>
    <mergeCell ref="B25:D25"/>
    <mergeCell ref="B36:D36"/>
    <mergeCell ref="B35:D35"/>
    <mergeCell ref="B40:D40"/>
    <mergeCell ref="B37:D37"/>
    <mergeCell ref="B32:C32"/>
    <mergeCell ref="B42:D42"/>
    <mergeCell ref="B43:D43"/>
    <mergeCell ref="B71:D71"/>
    <mergeCell ref="A110:D115"/>
    <mergeCell ref="B106:D106"/>
    <mergeCell ref="B107:D107"/>
    <mergeCell ref="B109:D109"/>
    <mergeCell ref="B57:D57"/>
    <mergeCell ref="B68:D68"/>
    <mergeCell ref="B63:D63"/>
    <mergeCell ref="B62:D62"/>
    <mergeCell ref="B61:D61"/>
    <mergeCell ref="B66:D66"/>
    <mergeCell ref="C67:D67"/>
    <mergeCell ref="C64:D64"/>
    <mergeCell ref="B58:D58"/>
    <mergeCell ref="B59:D59"/>
    <mergeCell ref="B60:D60"/>
  </mergeCells>
  <printOptions horizontalCentered="1"/>
  <pageMargins left="0.9055118110236221" right="0.70866141732283472" top="0.94488188976377963" bottom="0.94488188976377963" header="0.31496062992125984" footer="0.31496062992125984"/>
  <pageSetup paperSize="9" scale="62" orientation="portrait" r:id="rId1"/>
  <rowBreaks count="1" manualBreakCount="1">
    <brk id="56" max="3" man="1"/>
  </rowBreaks>
  <drawing r:id="rId2"/>
  <legacyDrawing r:id="rId3"/>
  <oleObjects>
    <mc:AlternateContent xmlns:mc="http://schemas.openxmlformats.org/markup-compatibility/2006">
      <mc:Choice Requires="x14">
        <oleObject progId="Word.Document.8" shapeId="1026" r:id="rId4">
          <objectPr defaultSize="0" autoPict="0" r:id="rId5">
            <anchor moveWithCells="1">
              <from>
                <xdr:col>2</xdr:col>
                <xdr:colOff>5172075</xdr:colOff>
                <xdr:row>5</xdr:row>
                <xdr:rowOff>161925</xdr:rowOff>
              </from>
              <to>
                <xdr:col>3</xdr:col>
                <xdr:colOff>1104900</xdr:colOff>
                <xdr:row>7</xdr:row>
                <xdr:rowOff>123825</xdr:rowOff>
              </to>
            </anchor>
          </objectPr>
        </oleObject>
      </mc:Choice>
      <mc:Fallback>
        <oleObject progId="Word.Document.8" shapeId="1026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8"/>
  <sheetViews>
    <sheetView tabSelected="1" view="pageBreakPreview" zoomScale="60" zoomScaleNormal="85" workbookViewId="0">
      <selection activeCell="A5" sqref="A5:G5"/>
    </sheetView>
  </sheetViews>
  <sheetFormatPr defaultColWidth="8.85546875" defaultRowHeight="12" customHeight="1" x14ac:dyDescent="0.25"/>
  <cols>
    <col min="1" max="1" width="40.7109375" style="23" customWidth="1"/>
    <col min="2" max="2" width="17.140625" style="23" customWidth="1"/>
    <col min="3" max="3" width="8.7109375" style="23" customWidth="1"/>
    <col min="4" max="4" width="13.7109375" style="23" customWidth="1"/>
    <col min="5" max="5" width="9.7109375" style="23" customWidth="1"/>
    <col min="6" max="6" width="14.7109375" style="23" customWidth="1"/>
    <col min="7" max="7" width="10.42578125" style="23" customWidth="1"/>
    <col min="8" max="8" width="16.140625" style="23" customWidth="1"/>
    <col min="9" max="9" width="8.7109375" style="23" customWidth="1"/>
    <col min="10" max="10" width="15.28515625" style="23" customWidth="1"/>
    <col min="11" max="11" width="9.7109375" style="23" hidden="1" customWidth="1"/>
    <col min="12" max="12" width="9.7109375" style="23" customWidth="1"/>
    <col min="13" max="13" width="15.7109375" style="23" customWidth="1"/>
    <col min="14" max="14" width="9.5703125" style="23" hidden="1" customWidth="1"/>
    <col min="15" max="15" width="13.140625" style="23" customWidth="1"/>
    <col min="16" max="16" width="16.42578125" style="23" customWidth="1"/>
    <col min="17" max="17" width="11.7109375" style="23" customWidth="1"/>
    <col min="18" max="18" width="20.140625" style="23" customWidth="1"/>
    <col min="19" max="19" width="8.7109375" style="23" customWidth="1"/>
    <col min="20" max="20" width="18" style="23" customWidth="1"/>
    <col min="21" max="21" width="8.85546875" style="24" customWidth="1"/>
    <col min="22" max="22" width="15.85546875" style="24" customWidth="1"/>
    <col min="23" max="16384" width="8.85546875" style="23"/>
  </cols>
  <sheetData>
    <row r="1" spans="1:22" ht="26.25" customHeight="1" x14ac:dyDescent="0.3">
      <c r="R1" s="64"/>
      <c r="S1" s="226" t="s">
        <v>176</v>
      </c>
      <c r="T1" s="226"/>
      <c r="U1" s="226"/>
      <c r="V1" s="226"/>
    </row>
    <row r="2" spans="1:22" ht="18.600000000000001" customHeight="1" x14ac:dyDescent="0.25">
      <c r="R2" s="64"/>
      <c r="S2" s="225" t="s">
        <v>177</v>
      </c>
      <c r="T2" s="225"/>
      <c r="U2" s="225"/>
      <c r="V2" s="225"/>
    </row>
    <row r="3" spans="1:22" ht="30" customHeight="1" x14ac:dyDescent="0.25">
      <c r="R3" s="63"/>
      <c r="S3" s="63"/>
      <c r="T3" s="63"/>
      <c r="U3" s="63"/>
      <c r="V3" s="63"/>
    </row>
    <row r="4" spans="1:22" ht="19.899999999999999" customHeight="1" thickBot="1" x14ac:dyDescent="0.3">
      <c r="A4" s="227" t="s">
        <v>146</v>
      </c>
      <c r="B4" s="227"/>
      <c r="C4" s="227"/>
      <c r="D4" s="227"/>
      <c r="E4" s="227"/>
      <c r="F4" s="227"/>
      <c r="G4" s="227"/>
      <c r="H4" s="227"/>
      <c r="I4" s="227"/>
      <c r="J4" s="227"/>
      <c r="K4" s="227"/>
      <c r="L4" s="227"/>
      <c r="M4" s="227"/>
      <c r="N4" s="227"/>
      <c r="O4" s="227"/>
      <c r="P4" s="227"/>
      <c r="Q4" s="227"/>
      <c r="R4" s="227"/>
      <c r="S4" s="227"/>
      <c r="T4" s="227"/>
      <c r="U4" s="227"/>
      <c r="V4" s="227"/>
    </row>
    <row r="5" spans="1:22" s="36" customFormat="1" ht="12" customHeight="1" x14ac:dyDescent="0.25">
      <c r="A5" s="228" t="s">
        <v>186</v>
      </c>
      <c r="B5" s="229"/>
      <c r="C5" s="230" t="s">
        <v>144</v>
      </c>
      <c r="D5" s="231"/>
      <c r="E5" s="232" t="s">
        <v>143</v>
      </c>
      <c r="F5" s="233"/>
      <c r="G5" s="232" t="s">
        <v>142</v>
      </c>
      <c r="H5" s="233"/>
      <c r="I5" s="240" t="s">
        <v>141</v>
      </c>
      <c r="J5" s="233"/>
      <c r="K5" s="62"/>
      <c r="L5" s="241" t="s">
        <v>140</v>
      </c>
      <c r="M5" s="242"/>
      <c r="N5" s="62"/>
      <c r="O5" s="240" t="s">
        <v>139</v>
      </c>
      <c r="P5" s="233"/>
      <c r="Q5" s="240" t="s">
        <v>139</v>
      </c>
      <c r="R5" s="233"/>
      <c r="S5" s="234" t="s">
        <v>138</v>
      </c>
      <c r="T5" s="235"/>
      <c r="U5" s="245" t="s">
        <v>137</v>
      </c>
      <c r="V5" s="246"/>
    </row>
    <row r="6" spans="1:22" s="36" customFormat="1" ht="12.75" customHeight="1" x14ac:dyDescent="0.25">
      <c r="A6" s="211" t="s">
        <v>136</v>
      </c>
      <c r="B6" s="212"/>
      <c r="C6" s="215" t="s">
        <v>135</v>
      </c>
      <c r="D6" s="216"/>
      <c r="E6" s="215" t="s">
        <v>135</v>
      </c>
      <c r="F6" s="216"/>
      <c r="G6" s="215" t="s">
        <v>134</v>
      </c>
      <c r="H6" s="216"/>
      <c r="I6" s="215" t="s">
        <v>134</v>
      </c>
      <c r="J6" s="216"/>
      <c r="K6" s="59"/>
      <c r="L6" s="215" t="s">
        <v>134</v>
      </c>
      <c r="M6" s="216"/>
      <c r="N6" s="59"/>
      <c r="O6" s="220" t="s">
        <v>133</v>
      </c>
      <c r="P6" s="216"/>
      <c r="Q6" s="243" t="s">
        <v>132</v>
      </c>
      <c r="R6" s="244"/>
      <c r="S6" s="236"/>
      <c r="T6" s="237"/>
      <c r="U6" s="247"/>
      <c r="V6" s="248"/>
    </row>
    <row r="7" spans="1:22" s="36" customFormat="1" ht="12.75" customHeight="1" x14ac:dyDescent="0.25">
      <c r="A7" s="211" t="s">
        <v>131</v>
      </c>
      <c r="B7" s="212"/>
      <c r="C7" s="221"/>
      <c r="D7" s="222"/>
      <c r="E7" s="223"/>
      <c r="F7" s="224"/>
      <c r="G7" s="223"/>
      <c r="H7" s="224"/>
      <c r="I7" s="223"/>
      <c r="J7" s="224"/>
      <c r="K7" s="61"/>
      <c r="L7" s="223"/>
      <c r="M7" s="224"/>
      <c r="N7" s="61"/>
      <c r="O7" s="223"/>
      <c r="P7" s="224"/>
      <c r="Q7" s="223"/>
      <c r="R7" s="224"/>
      <c r="S7" s="236"/>
      <c r="T7" s="237"/>
      <c r="U7" s="247"/>
      <c r="V7" s="248"/>
    </row>
    <row r="8" spans="1:22" s="36" customFormat="1" ht="12.75" customHeight="1" x14ac:dyDescent="0.25">
      <c r="A8" s="211" t="s">
        <v>130</v>
      </c>
      <c r="B8" s="212"/>
      <c r="C8" s="215"/>
      <c r="D8" s="216"/>
      <c r="E8" s="215"/>
      <c r="F8" s="216"/>
      <c r="G8" s="215"/>
      <c r="H8" s="216"/>
      <c r="I8" s="220"/>
      <c r="J8" s="216"/>
      <c r="K8" s="59"/>
      <c r="L8" s="220"/>
      <c r="M8" s="216"/>
      <c r="N8" s="59"/>
      <c r="O8" s="220"/>
      <c r="P8" s="216"/>
      <c r="Q8" s="220"/>
      <c r="R8" s="216"/>
      <c r="S8" s="236"/>
      <c r="T8" s="237"/>
      <c r="U8" s="247"/>
      <c r="V8" s="248"/>
    </row>
    <row r="9" spans="1:22" s="36" customFormat="1" ht="12.75" customHeight="1" x14ac:dyDescent="0.25">
      <c r="A9" s="211" t="s">
        <v>129</v>
      </c>
      <c r="B9" s="212"/>
      <c r="C9" s="219"/>
      <c r="D9" s="218"/>
      <c r="E9" s="219"/>
      <c r="F9" s="218"/>
      <c r="G9" s="215"/>
      <c r="H9" s="216"/>
      <c r="I9" s="220"/>
      <c r="J9" s="216"/>
      <c r="K9" s="59"/>
      <c r="L9" s="219"/>
      <c r="M9" s="218"/>
      <c r="N9" s="60"/>
      <c r="O9" s="217"/>
      <c r="P9" s="218"/>
      <c r="Q9" s="217"/>
      <c r="R9" s="218"/>
      <c r="S9" s="236"/>
      <c r="T9" s="237"/>
      <c r="U9" s="247"/>
      <c r="V9" s="248"/>
    </row>
    <row r="10" spans="1:22" s="36" customFormat="1" ht="17.25" customHeight="1" x14ac:dyDescent="0.25">
      <c r="A10" s="211" t="s">
        <v>128</v>
      </c>
      <c r="B10" s="212"/>
      <c r="C10" s="219"/>
      <c r="D10" s="218"/>
      <c r="E10" s="219"/>
      <c r="F10" s="218"/>
      <c r="G10" s="215"/>
      <c r="H10" s="216"/>
      <c r="I10" s="220"/>
      <c r="J10" s="216"/>
      <c r="K10" s="59"/>
      <c r="L10" s="219"/>
      <c r="M10" s="218"/>
      <c r="N10" s="60"/>
      <c r="O10" s="217"/>
      <c r="P10" s="218"/>
      <c r="Q10" s="217"/>
      <c r="R10" s="218"/>
      <c r="S10" s="236"/>
      <c r="T10" s="237"/>
      <c r="U10" s="247"/>
      <c r="V10" s="248"/>
    </row>
    <row r="11" spans="1:22" s="36" customFormat="1" ht="15.75" customHeight="1" x14ac:dyDescent="0.25">
      <c r="A11" s="211" t="s">
        <v>127</v>
      </c>
      <c r="B11" s="212"/>
      <c r="C11" s="215"/>
      <c r="D11" s="216"/>
      <c r="E11" s="215"/>
      <c r="F11" s="216"/>
      <c r="G11" s="215"/>
      <c r="H11" s="216"/>
      <c r="I11" s="220"/>
      <c r="J11" s="216"/>
      <c r="K11" s="59"/>
      <c r="L11" s="220"/>
      <c r="M11" s="216"/>
      <c r="N11" s="59"/>
      <c r="O11" s="220"/>
      <c r="P11" s="216"/>
      <c r="Q11" s="220"/>
      <c r="R11" s="216"/>
      <c r="S11" s="236"/>
      <c r="T11" s="237"/>
      <c r="U11" s="247"/>
      <c r="V11" s="248"/>
    </row>
    <row r="12" spans="1:22" s="36" customFormat="1" ht="15.75" x14ac:dyDescent="0.25">
      <c r="A12" s="211" t="s">
        <v>126</v>
      </c>
      <c r="B12" s="212"/>
      <c r="C12" s="203"/>
      <c r="D12" s="204"/>
      <c r="E12" s="203"/>
      <c r="F12" s="204"/>
      <c r="G12" s="203"/>
      <c r="H12" s="204"/>
      <c r="I12" s="207"/>
      <c r="J12" s="204"/>
      <c r="K12" s="58"/>
      <c r="L12" s="207"/>
      <c r="M12" s="204"/>
      <c r="N12" s="58"/>
      <c r="O12" s="207"/>
      <c r="P12" s="204"/>
      <c r="Q12" s="207"/>
      <c r="R12" s="204"/>
      <c r="S12" s="236"/>
      <c r="T12" s="237"/>
      <c r="U12" s="247"/>
      <c r="V12" s="248"/>
    </row>
    <row r="13" spans="1:22" s="36" customFormat="1" ht="16.5" thickBot="1" x14ac:dyDescent="0.3">
      <c r="A13" s="213" t="s">
        <v>125</v>
      </c>
      <c r="B13" s="214"/>
      <c r="C13" s="208"/>
      <c r="D13" s="206"/>
      <c r="E13" s="208"/>
      <c r="F13" s="206"/>
      <c r="G13" s="208"/>
      <c r="H13" s="206"/>
      <c r="I13" s="205"/>
      <c r="J13" s="206"/>
      <c r="K13" s="57"/>
      <c r="L13" s="205"/>
      <c r="M13" s="206"/>
      <c r="N13" s="57"/>
      <c r="O13" s="205"/>
      <c r="P13" s="206"/>
      <c r="Q13" s="205"/>
      <c r="R13" s="206"/>
      <c r="S13" s="238"/>
      <c r="T13" s="239"/>
      <c r="U13" s="249"/>
      <c r="V13" s="250"/>
    </row>
    <row r="14" spans="1:22" s="36" customFormat="1" ht="67.5" customHeight="1" thickBot="1" x14ac:dyDescent="0.3">
      <c r="A14" s="56" t="s">
        <v>124</v>
      </c>
      <c r="B14" s="55" t="s">
        <v>123</v>
      </c>
      <c r="C14" s="54" t="s">
        <v>121</v>
      </c>
      <c r="D14" s="53" t="s">
        <v>120</v>
      </c>
      <c r="E14" s="54" t="s">
        <v>121</v>
      </c>
      <c r="F14" s="53" t="s">
        <v>120</v>
      </c>
      <c r="G14" s="54" t="s">
        <v>121</v>
      </c>
      <c r="H14" s="53" t="s">
        <v>120</v>
      </c>
      <c r="I14" s="54" t="s">
        <v>121</v>
      </c>
      <c r="J14" s="53" t="s">
        <v>120</v>
      </c>
      <c r="K14" s="53" t="s">
        <v>122</v>
      </c>
      <c r="L14" s="54" t="s">
        <v>121</v>
      </c>
      <c r="M14" s="53" t="s">
        <v>120</v>
      </c>
      <c r="N14" s="53" t="s">
        <v>122</v>
      </c>
      <c r="O14" s="54" t="s">
        <v>121</v>
      </c>
      <c r="P14" s="53" t="s">
        <v>120</v>
      </c>
      <c r="Q14" s="54" t="s">
        <v>121</v>
      </c>
      <c r="R14" s="53" t="s">
        <v>120</v>
      </c>
      <c r="S14" s="54" t="s">
        <v>121</v>
      </c>
      <c r="T14" s="53" t="s">
        <v>120</v>
      </c>
      <c r="U14" s="54" t="s">
        <v>121</v>
      </c>
      <c r="V14" s="53" t="s">
        <v>120</v>
      </c>
    </row>
    <row r="15" spans="1:22" ht="17.100000000000001" customHeight="1" x14ac:dyDescent="0.25">
      <c r="A15" s="52"/>
      <c r="B15" s="47"/>
      <c r="C15" s="51"/>
      <c r="D15" s="42">
        <f t="shared" ref="D15:D34" si="0">$B15*C15</f>
        <v>0</v>
      </c>
      <c r="E15" s="51"/>
      <c r="F15" s="42">
        <f t="shared" ref="F15:F34" si="1">$B15*E15</f>
        <v>0</v>
      </c>
      <c r="G15" s="51"/>
      <c r="H15" s="42">
        <f t="shared" ref="H15:H34" si="2">$B15*G15</f>
        <v>0</v>
      </c>
      <c r="I15" s="51"/>
      <c r="J15" s="42">
        <f t="shared" ref="J15:J34" si="3">$B15*I15</f>
        <v>0</v>
      </c>
      <c r="K15" s="46"/>
      <c r="L15" s="51"/>
      <c r="M15" s="42">
        <f t="shared" ref="M15:M34" si="4">$B15*L15</f>
        <v>0</v>
      </c>
      <c r="N15" s="46"/>
      <c r="O15" s="51"/>
      <c r="P15" s="42">
        <f t="shared" ref="P15:P34" si="5">$B15*O15</f>
        <v>0</v>
      </c>
      <c r="Q15" s="51"/>
      <c r="R15" s="42">
        <f t="shared" ref="R15:R34" si="6">$B15*Q15</f>
        <v>0</v>
      </c>
      <c r="S15" s="49">
        <f>C15+E15+G15+I15+L15+O15</f>
        <v>0</v>
      </c>
      <c r="T15" s="42">
        <f t="shared" ref="T15:T34" si="7">$B15*S15</f>
        <v>0</v>
      </c>
      <c r="U15" s="43"/>
      <c r="V15" s="42">
        <f t="shared" ref="V15:V34" si="8">$B15*U15</f>
        <v>0</v>
      </c>
    </row>
    <row r="16" spans="1:22" ht="17.100000000000001" customHeight="1" x14ac:dyDescent="0.25">
      <c r="A16" s="48"/>
      <c r="B16" s="47"/>
      <c r="C16" s="51"/>
      <c r="D16" s="42">
        <f t="shared" si="0"/>
        <v>0</v>
      </c>
      <c r="E16" s="51"/>
      <c r="F16" s="42">
        <f t="shared" si="1"/>
        <v>0</v>
      </c>
      <c r="G16" s="51"/>
      <c r="H16" s="42">
        <f t="shared" si="2"/>
        <v>0</v>
      </c>
      <c r="I16" s="51"/>
      <c r="J16" s="42">
        <f t="shared" si="3"/>
        <v>0</v>
      </c>
      <c r="K16" s="46"/>
      <c r="L16" s="51"/>
      <c r="M16" s="42">
        <f t="shared" si="4"/>
        <v>0</v>
      </c>
      <c r="N16" s="46"/>
      <c r="O16" s="51"/>
      <c r="P16" s="42">
        <f t="shared" si="5"/>
        <v>0</v>
      </c>
      <c r="Q16" s="51"/>
      <c r="R16" s="42">
        <f t="shared" si="6"/>
        <v>0</v>
      </c>
      <c r="S16" s="49">
        <f t="shared" ref="S16:S35" si="9">C16+E16+G16+I16+L16+O16+Q16</f>
        <v>0</v>
      </c>
      <c r="T16" s="42">
        <f t="shared" si="7"/>
        <v>0</v>
      </c>
      <c r="U16" s="43"/>
      <c r="V16" s="42">
        <f t="shared" si="8"/>
        <v>0</v>
      </c>
    </row>
    <row r="17" spans="1:22" ht="17.100000000000001" customHeight="1" x14ac:dyDescent="0.25">
      <c r="A17" s="48"/>
      <c r="B17" s="47"/>
      <c r="C17" s="51"/>
      <c r="D17" s="42">
        <f t="shared" si="0"/>
        <v>0</v>
      </c>
      <c r="E17" s="51"/>
      <c r="F17" s="42">
        <f t="shared" si="1"/>
        <v>0</v>
      </c>
      <c r="G17" s="51"/>
      <c r="H17" s="42">
        <f t="shared" si="2"/>
        <v>0</v>
      </c>
      <c r="I17" s="51"/>
      <c r="J17" s="42">
        <f t="shared" si="3"/>
        <v>0</v>
      </c>
      <c r="K17" s="46"/>
      <c r="L17" s="51"/>
      <c r="M17" s="42">
        <f t="shared" si="4"/>
        <v>0</v>
      </c>
      <c r="N17" s="46"/>
      <c r="O17" s="51"/>
      <c r="P17" s="42">
        <f t="shared" si="5"/>
        <v>0</v>
      </c>
      <c r="Q17" s="51"/>
      <c r="R17" s="42">
        <f t="shared" si="6"/>
        <v>0</v>
      </c>
      <c r="S17" s="49">
        <f t="shared" si="9"/>
        <v>0</v>
      </c>
      <c r="T17" s="42">
        <f t="shared" si="7"/>
        <v>0</v>
      </c>
      <c r="U17" s="43"/>
      <c r="V17" s="42">
        <f t="shared" si="8"/>
        <v>0</v>
      </c>
    </row>
    <row r="18" spans="1:22" ht="17.100000000000001" customHeight="1" x14ac:dyDescent="0.25">
      <c r="A18" s="48"/>
      <c r="B18" s="47"/>
      <c r="C18" s="50"/>
      <c r="D18" s="42">
        <f t="shared" si="0"/>
        <v>0</v>
      </c>
      <c r="E18" s="50"/>
      <c r="F18" s="42">
        <f t="shared" si="1"/>
        <v>0</v>
      </c>
      <c r="G18" s="50"/>
      <c r="H18" s="42">
        <f t="shared" si="2"/>
        <v>0</v>
      </c>
      <c r="I18" s="50"/>
      <c r="J18" s="42">
        <f t="shared" si="3"/>
        <v>0</v>
      </c>
      <c r="K18" s="46" t="e">
        <f>L18*1000/$L$13</f>
        <v>#DIV/0!</v>
      </c>
      <c r="L18" s="50"/>
      <c r="M18" s="42">
        <f t="shared" si="4"/>
        <v>0</v>
      </c>
      <c r="N18" s="46"/>
      <c r="O18" s="50"/>
      <c r="P18" s="42">
        <f t="shared" si="5"/>
        <v>0</v>
      </c>
      <c r="Q18" s="50"/>
      <c r="R18" s="42">
        <f t="shared" si="6"/>
        <v>0</v>
      </c>
      <c r="S18" s="49">
        <f t="shared" si="9"/>
        <v>0</v>
      </c>
      <c r="T18" s="42">
        <f t="shared" si="7"/>
        <v>0</v>
      </c>
      <c r="U18" s="43"/>
      <c r="V18" s="42">
        <f t="shared" si="8"/>
        <v>0</v>
      </c>
    </row>
    <row r="19" spans="1:22" ht="17.100000000000001" customHeight="1" x14ac:dyDescent="0.25">
      <c r="A19" s="48"/>
      <c r="B19" s="47"/>
      <c r="C19" s="50"/>
      <c r="D19" s="42">
        <f t="shared" si="0"/>
        <v>0</v>
      </c>
      <c r="E19" s="50"/>
      <c r="F19" s="42">
        <f t="shared" si="1"/>
        <v>0</v>
      </c>
      <c r="G19" s="50"/>
      <c r="H19" s="42">
        <f t="shared" si="2"/>
        <v>0</v>
      </c>
      <c r="I19" s="50"/>
      <c r="J19" s="42">
        <f t="shared" si="3"/>
        <v>0</v>
      </c>
      <c r="K19" s="46" t="e">
        <f>L19*1000/$L$13</f>
        <v>#DIV/0!</v>
      </c>
      <c r="L19" s="50"/>
      <c r="M19" s="42">
        <f t="shared" si="4"/>
        <v>0</v>
      </c>
      <c r="N19" s="46"/>
      <c r="O19" s="50"/>
      <c r="P19" s="42">
        <f t="shared" si="5"/>
        <v>0</v>
      </c>
      <c r="Q19" s="50"/>
      <c r="R19" s="42">
        <f t="shared" si="6"/>
        <v>0</v>
      </c>
      <c r="S19" s="49">
        <f t="shared" si="9"/>
        <v>0</v>
      </c>
      <c r="T19" s="42">
        <f t="shared" si="7"/>
        <v>0</v>
      </c>
      <c r="U19" s="43"/>
      <c r="V19" s="42">
        <f t="shared" si="8"/>
        <v>0</v>
      </c>
    </row>
    <row r="20" spans="1:22" ht="17.100000000000001" customHeight="1" x14ac:dyDescent="0.25">
      <c r="A20" s="48"/>
      <c r="B20" s="47"/>
      <c r="C20" s="50"/>
      <c r="D20" s="42">
        <f t="shared" si="0"/>
        <v>0</v>
      </c>
      <c r="E20" s="50"/>
      <c r="F20" s="42">
        <f t="shared" si="1"/>
        <v>0</v>
      </c>
      <c r="G20" s="50"/>
      <c r="H20" s="42">
        <f t="shared" si="2"/>
        <v>0</v>
      </c>
      <c r="I20" s="50"/>
      <c r="J20" s="42">
        <f t="shared" si="3"/>
        <v>0</v>
      </c>
      <c r="K20" s="46"/>
      <c r="L20" s="50"/>
      <c r="M20" s="42">
        <f t="shared" si="4"/>
        <v>0</v>
      </c>
      <c r="N20" s="46"/>
      <c r="O20" s="50"/>
      <c r="P20" s="42">
        <f t="shared" si="5"/>
        <v>0</v>
      </c>
      <c r="Q20" s="50"/>
      <c r="R20" s="42">
        <f t="shared" si="6"/>
        <v>0</v>
      </c>
      <c r="S20" s="49">
        <f t="shared" si="9"/>
        <v>0</v>
      </c>
      <c r="T20" s="42">
        <f t="shared" si="7"/>
        <v>0</v>
      </c>
      <c r="U20" s="43"/>
      <c r="V20" s="42">
        <f t="shared" si="8"/>
        <v>0</v>
      </c>
    </row>
    <row r="21" spans="1:22" ht="17.100000000000001" customHeight="1" x14ac:dyDescent="0.25">
      <c r="A21" s="48"/>
      <c r="B21" s="47"/>
      <c r="C21" s="50"/>
      <c r="D21" s="42">
        <f t="shared" si="0"/>
        <v>0</v>
      </c>
      <c r="E21" s="50"/>
      <c r="F21" s="42">
        <f t="shared" si="1"/>
        <v>0</v>
      </c>
      <c r="G21" s="50"/>
      <c r="H21" s="42">
        <f t="shared" si="2"/>
        <v>0</v>
      </c>
      <c r="I21" s="50"/>
      <c r="J21" s="42">
        <f t="shared" si="3"/>
        <v>0</v>
      </c>
      <c r="K21" s="46" t="e">
        <f t="shared" ref="K21:K27" si="10">L21*1000/$L$13</f>
        <v>#DIV/0!</v>
      </c>
      <c r="L21" s="50"/>
      <c r="M21" s="42">
        <f t="shared" si="4"/>
        <v>0</v>
      </c>
      <c r="N21" s="46" t="e">
        <f t="shared" ref="N21:N33" si="11">O21*1000/$O$13</f>
        <v>#DIV/0!</v>
      </c>
      <c r="O21" s="50"/>
      <c r="P21" s="42">
        <f t="shared" si="5"/>
        <v>0</v>
      </c>
      <c r="Q21" s="50"/>
      <c r="R21" s="42">
        <f t="shared" si="6"/>
        <v>0</v>
      </c>
      <c r="S21" s="49">
        <f t="shared" si="9"/>
        <v>0</v>
      </c>
      <c r="T21" s="42">
        <f t="shared" si="7"/>
        <v>0</v>
      </c>
      <c r="U21" s="43"/>
      <c r="V21" s="42">
        <f t="shared" si="8"/>
        <v>0</v>
      </c>
    </row>
    <row r="22" spans="1:22" ht="17.100000000000001" customHeight="1" x14ac:dyDescent="0.25">
      <c r="A22" s="48"/>
      <c r="B22" s="47"/>
      <c r="C22" s="50"/>
      <c r="D22" s="42">
        <f t="shared" si="0"/>
        <v>0</v>
      </c>
      <c r="E22" s="50"/>
      <c r="F22" s="42">
        <f t="shared" si="1"/>
        <v>0</v>
      </c>
      <c r="G22" s="50"/>
      <c r="H22" s="42">
        <f t="shared" si="2"/>
        <v>0</v>
      </c>
      <c r="I22" s="50"/>
      <c r="J22" s="42">
        <f t="shared" si="3"/>
        <v>0</v>
      </c>
      <c r="K22" s="46" t="e">
        <f t="shared" si="10"/>
        <v>#DIV/0!</v>
      </c>
      <c r="L22" s="50"/>
      <c r="M22" s="42">
        <f t="shared" si="4"/>
        <v>0</v>
      </c>
      <c r="N22" s="46" t="e">
        <f t="shared" si="11"/>
        <v>#DIV/0!</v>
      </c>
      <c r="O22" s="50"/>
      <c r="P22" s="42">
        <f t="shared" si="5"/>
        <v>0</v>
      </c>
      <c r="Q22" s="50"/>
      <c r="R22" s="42">
        <f t="shared" si="6"/>
        <v>0</v>
      </c>
      <c r="S22" s="49">
        <f t="shared" si="9"/>
        <v>0</v>
      </c>
      <c r="T22" s="42">
        <f t="shared" si="7"/>
        <v>0</v>
      </c>
      <c r="U22" s="43"/>
      <c r="V22" s="42">
        <f t="shared" si="8"/>
        <v>0</v>
      </c>
    </row>
    <row r="23" spans="1:22" ht="17.100000000000001" customHeight="1" x14ac:dyDescent="0.25">
      <c r="A23" s="48"/>
      <c r="B23" s="47"/>
      <c r="C23" s="50"/>
      <c r="D23" s="42">
        <f t="shared" si="0"/>
        <v>0</v>
      </c>
      <c r="E23" s="50"/>
      <c r="F23" s="42">
        <f t="shared" si="1"/>
        <v>0</v>
      </c>
      <c r="G23" s="50"/>
      <c r="H23" s="42">
        <f t="shared" si="2"/>
        <v>0</v>
      </c>
      <c r="I23" s="50"/>
      <c r="J23" s="42">
        <f t="shared" si="3"/>
        <v>0</v>
      </c>
      <c r="K23" s="46" t="e">
        <f t="shared" si="10"/>
        <v>#DIV/0!</v>
      </c>
      <c r="L23" s="50"/>
      <c r="M23" s="42">
        <f t="shared" si="4"/>
        <v>0</v>
      </c>
      <c r="N23" s="46" t="e">
        <f t="shared" si="11"/>
        <v>#DIV/0!</v>
      </c>
      <c r="O23" s="50"/>
      <c r="P23" s="42">
        <f t="shared" si="5"/>
        <v>0</v>
      </c>
      <c r="Q23" s="50"/>
      <c r="R23" s="42">
        <f t="shared" si="6"/>
        <v>0</v>
      </c>
      <c r="S23" s="49">
        <f t="shared" si="9"/>
        <v>0</v>
      </c>
      <c r="T23" s="42">
        <f t="shared" si="7"/>
        <v>0</v>
      </c>
      <c r="U23" s="43"/>
      <c r="V23" s="42">
        <f t="shared" si="8"/>
        <v>0</v>
      </c>
    </row>
    <row r="24" spans="1:22" ht="17.100000000000001" customHeight="1" x14ac:dyDescent="0.25">
      <c r="A24" s="48"/>
      <c r="B24" s="47"/>
      <c r="C24" s="50"/>
      <c r="D24" s="42">
        <f t="shared" si="0"/>
        <v>0</v>
      </c>
      <c r="E24" s="50"/>
      <c r="F24" s="42">
        <f t="shared" si="1"/>
        <v>0</v>
      </c>
      <c r="G24" s="50"/>
      <c r="H24" s="42">
        <f t="shared" si="2"/>
        <v>0</v>
      </c>
      <c r="I24" s="50"/>
      <c r="J24" s="42">
        <f t="shared" si="3"/>
        <v>0</v>
      </c>
      <c r="K24" s="46" t="e">
        <f t="shared" si="10"/>
        <v>#DIV/0!</v>
      </c>
      <c r="L24" s="50"/>
      <c r="M24" s="42">
        <f t="shared" si="4"/>
        <v>0</v>
      </c>
      <c r="N24" s="46" t="e">
        <f t="shared" si="11"/>
        <v>#DIV/0!</v>
      </c>
      <c r="O24" s="50"/>
      <c r="P24" s="42">
        <f t="shared" si="5"/>
        <v>0</v>
      </c>
      <c r="Q24" s="50"/>
      <c r="R24" s="42">
        <f t="shared" si="6"/>
        <v>0</v>
      </c>
      <c r="S24" s="49">
        <f t="shared" si="9"/>
        <v>0</v>
      </c>
      <c r="T24" s="42">
        <f t="shared" si="7"/>
        <v>0</v>
      </c>
      <c r="U24" s="43"/>
      <c r="V24" s="42">
        <f t="shared" si="8"/>
        <v>0</v>
      </c>
    </row>
    <row r="25" spans="1:22" ht="17.100000000000001" customHeight="1" x14ac:dyDescent="0.25">
      <c r="A25" s="48"/>
      <c r="B25" s="47"/>
      <c r="C25" s="50"/>
      <c r="D25" s="42">
        <f t="shared" si="0"/>
        <v>0</v>
      </c>
      <c r="E25" s="50"/>
      <c r="F25" s="42">
        <f t="shared" si="1"/>
        <v>0</v>
      </c>
      <c r="G25" s="50"/>
      <c r="H25" s="42">
        <f t="shared" si="2"/>
        <v>0</v>
      </c>
      <c r="I25" s="50"/>
      <c r="J25" s="42">
        <f t="shared" si="3"/>
        <v>0</v>
      </c>
      <c r="K25" s="46" t="e">
        <f t="shared" si="10"/>
        <v>#DIV/0!</v>
      </c>
      <c r="L25" s="50"/>
      <c r="M25" s="42">
        <f t="shared" si="4"/>
        <v>0</v>
      </c>
      <c r="N25" s="46" t="e">
        <f t="shared" si="11"/>
        <v>#DIV/0!</v>
      </c>
      <c r="O25" s="50"/>
      <c r="P25" s="42">
        <f t="shared" si="5"/>
        <v>0</v>
      </c>
      <c r="Q25" s="50"/>
      <c r="R25" s="42">
        <f t="shared" si="6"/>
        <v>0</v>
      </c>
      <c r="S25" s="49">
        <f t="shared" si="9"/>
        <v>0</v>
      </c>
      <c r="T25" s="42">
        <f t="shared" si="7"/>
        <v>0</v>
      </c>
      <c r="U25" s="43"/>
      <c r="V25" s="42">
        <f t="shared" si="8"/>
        <v>0</v>
      </c>
    </row>
    <row r="26" spans="1:22" ht="17.100000000000001" customHeight="1" x14ac:dyDescent="0.25">
      <c r="A26" s="48"/>
      <c r="B26" s="47"/>
      <c r="C26" s="50"/>
      <c r="D26" s="42">
        <f t="shared" si="0"/>
        <v>0</v>
      </c>
      <c r="E26" s="50"/>
      <c r="F26" s="42">
        <f t="shared" si="1"/>
        <v>0</v>
      </c>
      <c r="G26" s="50"/>
      <c r="H26" s="42">
        <f t="shared" si="2"/>
        <v>0</v>
      </c>
      <c r="I26" s="50"/>
      <c r="J26" s="42">
        <f t="shared" si="3"/>
        <v>0</v>
      </c>
      <c r="K26" s="46" t="e">
        <f t="shared" si="10"/>
        <v>#DIV/0!</v>
      </c>
      <c r="L26" s="50"/>
      <c r="M26" s="42">
        <f t="shared" si="4"/>
        <v>0</v>
      </c>
      <c r="N26" s="46" t="e">
        <f t="shared" si="11"/>
        <v>#DIV/0!</v>
      </c>
      <c r="O26" s="50"/>
      <c r="P26" s="42">
        <f t="shared" si="5"/>
        <v>0</v>
      </c>
      <c r="Q26" s="50"/>
      <c r="R26" s="42">
        <f t="shared" si="6"/>
        <v>0</v>
      </c>
      <c r="S26" s="49">
        <f t="shared" si="9"/>
        <v>0</v>
      </c>
      <c r="T26" s="42">
        <f t="shared" si="7"/>
        <v>0</v>
      </c>
      <c r="U26" s="43"/>
      <c r="V26" s="42">
        <f t="shared" si="8"/>
        <v>0</v>
      </c>
    </row>
    <row r="27" spans="1:22" ht="17.100000000000001" customHeight="1" x14ac:dyDescent="0.25">
      <c r="A27" s="48"/>
      <c r="B27" s="47"/>
      <c r="C27" s="50"/>
      <c r="D27" s="42">
        <f t="shared" si="0"/>
        <v>0</v>
      </c>
      <c r="E27" s="50"/>
      <c r="F27" s="42">
        <f t="shared" si="1"/>
        <v>0</v>
      </c>
      <c r="G27" s="50"/>
      <c r="H27" s="42">
        <f t="shared" si="2"/>
        <v>0</v>
      </c>
      <c r="I27" s="50"/>
      <c r="J27" s="42">
        <f t="shared" si="3"/>
        <v>0</v>
      </c>
      <c r="K27" s="46" t="e">
        <f t="shared" si="10"/>
        <v>#DIV/0!</v>
      </c>
      <c r="L27" s="50"/>
      <c r="M27" s="42">
        <f t="shared" si="4"/>
        <v>0</v>
      </c>
      <c r="N27" s="46" t="e">
        <f t="shared" si="11"/>
        <v>#DIV/0!</v>
      </c>
      <c r="O27" s="50"/>
      <c r="P27" s="42">
        <f t="shared" si="5"/>
        <v>0</v>
      </c>
      <c r="Q27" s="50"/>
      <c r="R27" s="42">
        <f t="shared" si="6"/>
        <v>0</v>
      </c>
      <c r="S27" s="49">
        <f t="shared" si="9"/>
        <v>0</v>
      </c>
      <c r="T27" s="42">
        <f t="shared" si="7"/>
        <v>0</v>
      </c>
      <c r="U27" s="43"/>
      <c r="V27" s="42">
        <f t="shared" si="8"/>
        <v>0</v>
      </c>
    </row>
    <row r="28" spans="1:22" ht="17.100000000000001" customHeight="1" x14ac:dyDescent="0.25">
      <c r="A28" s="48"/>
      <c r="B28" s="47"/>
      <c r="C28" s="50"/>
      <c r="D28" s="42">
        <f t="shared" si="0"/>
        <v>0</v>
      </c>
      <c r="E28" s="50"/>
      <c r="F28" s="42">
        <f t="shared" si="1"/>
        <v>0</v>
      </c>
      <c r="G28" s="50"/>
      <c r="H28" s="42">
        <f t="shared" si="2"/>
        <v>0</v>
      </c>
      <c r="I28" s="50"/>
      <c r="J28" s="42">
        <f t="shared" si="3"/>
        <v>0</v>
      </c>
      <c r="K28" s="46"/>
      <c r="L28" s="50"/>
      <c r="M28" s="42">
        <f t="shared" si="4"/>
        <v>0</v>
      </c>
      <c r="N28" s="46" t="e">
        <f t="shared" si="11"/>
        <v>#DIV/0!</v>
      </c>
      <c r="O28" s="50"/>
      <c r="P28" s="42">
        <f t="shared" si="5"/>
        <v>0</v>
      </c>
      <c r="Q28" s="50"/>
      <c r="R28" s="42">
        <f t="shared" si="6"/>
        <v>0</v>
      </c>
      <c r="S28" s="49">
        <f t="shared" si="9"/>
        <v>0</v>
      </c>
      <c r="T28" s="42">
        <f t="shared" si="7"/>
        <v>0</v>
      </c>
      <c r="U28" s="43"/>
      <c r="V28" s="42">
        <f t="shared" si="8"/>
        <v>0</v>
      </c>
    </row>
    <row r="29" spans="1:22" ht="17.100000000000001" customHeight="1" x14ac:dyDescent="0.25">
      <c r="A29" s="48"/>
      <c r="B29" s="47"/>
      <c r="C29" s="50"/>
      <c r="D29" s="42">
        <f t="shared" si="0"/>
        <v>0</v>
      </c>
      <c r="E29" s="50"/>
      <c r="F29" s="42">
        <f t="shared" si="1"/>
        <v>0</v>
      </c>
      <c r="G29" s="50"/>
      <c r="H29" s="42">
        <f t="shared" si="2"/>
        <v>0</v>
      </c>
      <c r="I29" s="50"/>
      <c r="J29" s="42">
        <f t="shared" si="3"/>
        <v>0</v>
      </c>
      <c r="K29" s="46"/>
      <c r="L29" s="50"/>
      <c r="M29" s="42">
        <f t="shared" si="4"/>
        <v>0</v>
      </c>
      <c r="N29" s="46" t="e">
        <f t="shared" si="11"/>
        <v>#DIV/0!</v>
      </c>
      <c r="O29" s="50"/>
      <c r="P29" s="42">
        <f t="shared" si="5"/>
        <v>0</v>
      </c>
      <c r="Q29" s="50"/>
      <c r="R29" s="42">
        <f t="shared" si="6"/>
        <v>0</v>
      </c>
      <c r="S29" s="49">
        <f t="shared" si="9"/>
        <v>0</v>
      </c>
      <c r="T29" s="42">
        <f t="shared" si="7"/>
        <v>0</v>
      </c>
      <c r="U29" s="43"/>
      <c r="V29" s="42">
        <f t="shared" si="8"/>
        <v>0</v>
      </c>
    </row>
    <row r="30" spans="1:22" ht="17.100000000000001" customHeight="1" x14ac:dyDescent="0.25">
      <c r="A30" s="48"/>
      <c r="B30" s="47"/>
      <c r="C30" s="50"/>
      <c r="D30" s="42">
        <f t="shared" si="0"/>
        <v>0</v>
      </c>
      <c r="E30" s="50"/>
      <c r="F30" s="42">
        <f t="shared" si="1"/>
        <v>0</v>
      </c>
      <c r="G30" s="50"/>
      <c r="H30" s="42">
        <f t="shared" si="2"/>
        <v>0</v>
      </c>
      <c r="I30" s="50"/>
      <c r="J30" s="42">
        <f t="shared" si="3"/>
        <v>0</v>
      </c>
      <c r="K30" s="46"/>
      <c r="L30" s="50"/>
      <c r="M30" s="42">
        <f t="shared" si="4"/>
        <v>0</v>
      </c>
      <c r="N30" s="46" t="e">
        <f t="shared" si="11"/>
        <v>#DIV/0!</v>
      </c>
      <c r="O30" s="50"/>
      <c r="P30" s="42">
        <f t="shared" si="5"/>
        <v>0</v>
      </c>
      <c r="Q30" s="50"/>
      <c r="R30" s="42">
        <f t="shared" si="6"/>
        <v>0</v>
      </c>
      <c r="S30" s="49">
        <f t="shared" si="9"/>
        <v>0</v>
      </c>
      <c r="T30" s="42">
        <f t="shared" si="7"/>
        <v>0</v>
      </c>
      <c r="U30" s="43"/>
      <c r="V30" s="42">
        <f t="shared" si="8"/>
        <v>0</v>
      </c>
    </row>
    <row r="31" spans="1:22" ht="17.100000000000001" customHeight="1" x14ac:dyDescent="0.25">
      <c r="A31" s="48"/>
      <c r="B31" s="47"/>
      <c r="C31" s="50"/>
      <c r="D31" s="42">
        <f t="shared" si="0"/>
        <v>0</v>
      </c>
      <c r="E31" s="50"/>
      <c r="F31" s="42">
        <f t="shared" si="1"/>
        <v>0</v>
      </c>
      <c r="G31" s="50"/>
      <c r="H31" s="42">
        <f t="shared" si="2"/>
        <v>0</v>
      </c>
      <c r="I31" s="50"/>
      <c r="J31" s="42">
        <f t="shared" si="3"/>
        <v>0</v>
      </c>
      <c r="K31" s="46"/>
      <c r="L31" s="50"/>
      <c r="M31" s="42">
        <f t="shared" si="4"/>
        <v>0</v>
      </c>
      <c r="N31" s="46" t="e">
        <f t="shared" si="11"/>
        <v>#DIV/0!</v>
      </c>
      <c r="O31" s="50"/>
      <c r="P31" s="42">
        <f t="shared" si="5"/>
        <v>0</v>
      </c>
      <c r="Q31" s="50"/>
      <c r="R31" s="42">
        <f t="shared" si="6"/>
        <v>0</v>
      </c>
      <c r="S31" s="49">
        <f t="shared" si="9"/>
        <v>0</v>
      </c>
      <c r="T31" s="42">
        <f t="shared" si="7"/>
        <v>0</v>
      </c>
      <c r="U31" s="43"/>
      <c r="V31" s="42">
        <f t="shared" si="8"/>
        <v>0</v>
      </c>
    </row>
    <row r="32" spans="1:22" ht="17.100000000000001" customHeight="1" x14ac:dyDescent="0.25">
      <c r="A32" s="48"/>
      <c r="B32" s="47"/>
      <c r="C32" s="50"/>
      <c r="D32" s="42">
        <f t="shared" si="0"/>
        <v>0</v>
      </c>
      <c r="E32" s="50"/>
      <c r="F32" s="42">
        <f t="shared" si="1"/>
        <v>0</v>
      </c>
      <c r="G32" s="50"/>
      <c r="H32" s="42">
        <f t="shared" si="2"/>
        <v>0</v>
      </c>
      <c r="I32" s="50"/>
      <c r="J32" s="42">
        <f t="shared" si="3"/>
        <v>0</v>
      </c>
      <c r="K32" s="46"/>
      <c r="L32" s="50"/>
      <c r="M32" s="42">
        <f t="shared" si="4"/>
        <v>0</v>
      </c>
      <c r="N32" s="46" t="e">
        <f t="shared" si="11"/>
        <v>#DIV/0!</v>
      </c>
      <c r="O32" s="50"/>
      <c r="P32" s="42">
        <f t="shared" si="5"/>
        <v>0</v>
      </c>
      <c r="Q32" s="50"/>
      <c r="R32" s="42">
        <f t="shared" si="6"/>
        <v>0</v>
      </c>
      <c r="S32" s="49">
        <f t="shared" si="9"/>
        <v>0</v>
      </c>
      <c r="T32" s="42">
        <f t="shared" si="7"/>
        <v>0</v>
      </c>
      <c r="U32" s="43"/>
      <c r="V32" s="42">
        <f t="shared" si="8"/>
        <v>0</v>
      </c>
    </row>
    <row r="33" spans="1:22" ht="17.100000000000001" customHeight="1" x14ac:dyDescent="0.25">
      <c r="A33" s="48"/>
      <c r="B33" s="47"/>
      <c r="C33" s="50"/>
      <c r="D33" s="42">
        <f t="shared" si="0"/>
        <v>0</v>
      </c>
      <c r="E33" s="50"/>
      <c r="F33" s="42">
        <f t="shared" si="1"/>
        <v>0</v>
      </c>
      <c r="G33" s="50"/>
      <c r="H33" s="42">
        <f t="shared" si="2"/>
        <v>0</v>
      </c>
      <c r="I33" s="50"/>
      <c r="J33" s="42">
        <f t="shared" si="3"/>
        <v>0</v>
      </c>
      <c r="K33" s="46"/>
      <c r="L33" s="50"/>
      <c r="M33" s="42">
        <f t="shared" si="4"/>
        <v>0</v>
      </c>
      <c r="N33" s="46" t="e">
        <f t="shared" si="11"/>
        <v>#DIV/0!</v>
      </c>
      <c r="O33" s="50"/>
      <c r="P33" s="42">
        <f t="shared" si="5"/>
        <v>0</v>
      </c>
      <c r="Q33" s="50"/>
      <c r="R33" s="42">
        <f t="shared" si="6"/>
        <v>0</v>
      </c>
      <c r="S33" s="49">
        <f t="shared" si="9"/>
        <v>0</v>
      </c>
      <c r="T33" s="42">
        <f t="shared" si="7"/>
        <v>0</v>
      </c>
      <c r="U33" s="43"/>
      <c r="V33" s="42">
        <f t="shared" si="8"/>
        <v>0</v>
      </c>
    </row>
    <row r="34" spans="1:22" ht="17.100000000000001" customHeight="1" thickBot="1" x14ac:dyDescent="0.3">
      <c r="A34" s="48"/>
      <c r="B34" s="47"/>
      <c r="C34" s="45"/>
      <c r="D34" s="42">
        <f t="shared" si="0"/>
        <v>0</v>
      </c>
      <c r="E34" s="45"/>
      <c r="F34" s="42">
        <f t="shared" si="1"/>
        <v>0</v>
      </c>
      <c r="G34" s="45"/>
      <c r="H34" s="42">
        <f t="shared" si="2"/>
        <v>0</v>
      </c>
      <c r="I34" s="45"/>
      <c r="J34" s="42">
        <f t="shared" si="3"/>
        <v>0</v>
      </c>
      <c r="K34" s="46"/>
      <c r="L34" s="45"/>
      <c r="M34" s="42">
        <f t="shared" si="4"/>
        <v>0</v>
      </c>
      <c r="N34" s="46"/>
      <c r="O34" s="45"/>
      <c r="P34" s="42">
        <f t="shared" si="5"/>
        <v>0</v>
      </c>
      <c r="Q34" s="45"/>
      <c r="R34" s="42">
        <f t="shared" si="6"/>
        <v>0</v>
      </c>
      <c r="S34" s="44">
        <f t="shared" si="9"/>
        <v>0</v>
      </c>
      <c r="T34" s="42">
        <f t="shared" si="7"/>
        <v>0</v>
      </c>
      <c r="U34" s="43"/>
      <c r="V34" s="42">
        <f t="shared" si="8"/>
        <v>0</v>
      </c>
    </row>
    <row r="35" spans="1:22" s="36" customFormat="1" ht="17.100000000000001" customHeight="1" thickBot="1" x14ac:dyDescent="0.3">
      <c r="A35" s="189" t="s">
        <v>119</v>
      </c>
      <c r="B35" s="190"/>
      <c r="C35" s="38">
        <f t="shared" ref="C35:J35" si="12">SUM(C15:C34)</f>
        <v>0</v>
      </c>
      <c r="D35" s="37">
        <f t="shared" si="12"/>
        <v>0</v>
      </c>
      <c r="E35" s="41">
        <f t="shared" si="12"/>
        <v>0</v>
      </c>
      <c r="F35" s="37">
        <f t="shared" si="12"/>
        <v>0</v>
      </c>
      <c r="G35" s="41">
        <f t="shared" si="12"/>
        <v>0</v>
      </c>
      <c r="H35" s="37">
        <f t="shared" si="12"/>
        <v>0</v>
      </c>
      <c r="I35" s="41">
        <f t="shared" si="12"/>
        <v>0</v>
      </c>
      <c r="J35" s="37">
        <f t="shared" si="12"/>
        <v>0</v>
      </c>
      <c r="K35" s="40"/>
      <c r="L35" s="41">
        <f>SUM(L15:L34)</f>
        <v>0</v>
      </c>
      <c r="M35" s="37">
        <f>SUM(M15:M34)</f>
        <v>0</v>
      </c>
      <c r="N35" s="40"/>
      <c r="O35" s="41">
        <f>SUM(O15:O34)</f>
        <v>0</v>
      </c>
      <c r="P35" s="37">
        <f>SUM(P15:P34)</f>
        <v>0</v>
      </c>
      <c r="Q35" s="41">
        <f>SUM(Q15:Q34)</f>
        <v>0</v>
      </c>
      <c r="R35" s="37">
        <f>SUM(R15:R34)</f>
        <v>0</v>
      </c>
      <c r="S35" s="40">
        <f t="shared" si="9"/>
        <v>0</v>
      </c>
      <c r="T35" s="39">
        <f>SUM(T15:T34)</f>
        <v>0</v>
      </c>
      <c r="U35" s="38">
        <f>SUM(U15:U34)</f>
        <v>0</v>
      </c>
      <c r="V35" s="37">
        <f>SUM(V15:V34)</f>
        <v>0</v>
      </c>
    </row>
    <row r="36" spans="1:22" ht="17.100000000000001" customHeight="1" thickBot="1" x14ac:dyDescent="0.3">
      <c r="A36" s="199" t="s">
        <v>118</v>
      </c>
      <c r="B36" s="200"/>
      <c r="C36" s="201"/>
      <c r="D36" s="202"/>
      <c r="E36" s="201"/>
      <c r="F36" s="202"/>
      <c r="G36" s="201"/>
      <c r="H36" s="202"/>
      <c r="I36" s="201"/>
      <c r="J36" s="202"/>
      <c r="K36" s="35"/>
      <c r="L36" s="201"/>
      <c r="M36" s="202"/>
      <c r="N36" s="35"/>
      <c r="O36" s="201"/>
      <c r="P36" s="202"/>
      <c r="Q36" s="201"/>
      <c r="R36" s="202"/>
      <c r="S36" s="201">
        <f>SUM(C36:R36)</f>
        <v>0</v>
      </c>
      <c r="T36" s="202"/>
      <c r="U36" s="197"/>
      <c r="V36" s="198"/>
    </row>
    <row r="37" spans="1:22" ht="17.100000000000001" customHeight="1" thickBot="1" x14ac:dyDescent="0.25">
      <c r="A37" s="209" t="s">
        <v>117</v>
      </c>
      <c r="B37" s="210"/>
      <c r="C37" s="195"/>
      <c r="D37" s="196"/>
      <c r="E37" s="195"/>
      <c r="F37" s="196"/>
      <c r="G37" s="195"/>
      <c r="H37" s="196"/>
      <c r="I37" s="195"/>
      <c r="J37" s="196"/>
      <c r="K37" s="34"/>
      <c r="L37" s="195"/>
      <c r="M37" s="196"/>
      <c r="N37" s="34"/>
      <c r="O37" s="195"/>
      <c r="P37" s="196"/>
      <c r="Q37" s="195"/>
      <c r="R37" s="196"/>
      <c r="S37" s="195"/>
      <c r="T37" s="196"/>
      <c r="U37" s="197"/>
      <c r="V37" s="198"/>
    </row>
    <row r="38" spans="1:22" ht="17.100000000000001" customHeight="1" thickBot="1" x14ac:dyDescent="0.3">
      <c r="A38" s="191" t="s">
        <v>116</v>
      </c>
      <c r="B38" s="192"/>
      <c r="C38" s="193">
        <f>C36*C37</f>
        <v>0</v>
      </c>
      <c r="D38" s="194"/>
      <c r="E38" s="193">
        <f>E36*E37</f>
        <v>0</v>
      </c>
      <c r="F38" s="194"/>
      <c r="G38" s="193">
        <f>G36*G37</f>
        <v>0</v>
      </c>
      <c r="H38" s="194"/>
      <c r="I38" s="193">
        <f>I36*I37</f>
        <v>0</v>
      </c>
      <c r="J38" s="194"/>
      <c r="K38" s="33"/>
      <c r="L38" s="193">
        <f>L36*L37</f>
        <v>0</v>
      </c>
      <c r="M38" s="194"/>
      <c r="N38" s="33"/>
      <c r="O38" s="193">
        <f>O36*O37</f>
        <v>0</v>
      </c>
      <c r="P38" s="194"/>
      <c r="Q38" s="193">
        <f>Q36*Q37</f>
        <v>0</v>
      </c>
      <c r="R38" s="194"/>
      <c r="S38" s="193">
        <f>S36*S37</f>
        <v>0</v>
      </c>
      <c r="T38" s="194"/>
      <c r="U38" s="197"/>
      <c r="V38" s="198"/>
    </row>
    <row r="39" spans="1:22" ht="29.25" customHeight="1" thickBot="1" x14ac:dyDescent="0.3">
      <c r="A39" s="189" t="s">
        <v>115</v>
      </c>
      <c r="B39" s="190"/>
      <c r="C39" s="186">
        <f>D35+C38</f>
        <v>0</v>
      </c>
      <c r="D39" s="187"/>
      <c r="E39" s="186">
        <f>F35+E38</f>
        <v>0</v>
      </c>
      <c r="F39" s="187"/>
      <c r="G39" s="186">
        <f>H35+G38</f>
        <v>0</v>
      </c>
      <c r="H39" s="187"/>
      <c r="I39" s="186">
        <f>J35+I38</f>
        <v>0</v>
      </c>
      <c r="J39" s="187"/>
      <c r="K39" s="32"/>
      <c r="L39" s="186">
        <f>M35+L38</f>
        <v>0</v>
      </c>
      <c r="M39" s="187"/>
      <c r="N39" s="32"/>
      <c r="O39" s="186">
        <f>P35+O38</f>
        <v>0</v>
      </c>
      <c r="P39" s="187"/>
      <c r="Q39" s="186">
        <f>R35+Q38</f>
        <v>0</v>
      </c>
      <c r="R39" s="187"/>
      <c r="S39" s="186">
        <f>T35+S38</f>
        <v>0</v>
      </c>
      <c r="T39" s="187"/>
      <c r="U39" s="197"/>
      <c r="V39" s="198"/>
    </row>
    <row r="40" spans="1:22" ht="36" customHeight="1" x14ac:dyDescent="0.25">
      <c r="A40" s="31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29"/>
      <c r="V40" s="29"/>
    </row>
    <row r="41" spans="1:22" ht="42" customHeight="1" x14ac:dyDescent="0.3">
      <c r="A41" s="188"/>
      <c r="B41" s="188"/>
      <c r="C41" s="188"/>
      <c r="D41" s="188"/>
      <c r="E41" s="188"/>
      <c r="F41" s="188"/>
      <c r="G41" s="188"/>
      <c r="H41" s="188"/>
      <c r="I41" s="188"/>
      <c r="J41" s="188"/>
      <c r="K41" s="188"/>
      <c r="L41" s="188"/>
      <c r="M41" s="28"/>
      <c r="U41" s="23"/>
      <c r="V41" s="23"/>
    </row>
    <row r="42" spans="1:22" ht="20.45" customHeight="1" x14ac:dyDescent="0.3">
      <c r="A42" s="184"/>
      <c r="B42" s="184"/>
      <c r="C42" s="184"/>
      <c r="D42" s="184"/>
      <c r="E42" s="184"/>
      <c r="F42" s="184"/>
      <c r="G42" s="184"/>
      <c r="H42" s="184"/>
      <c r="I42" s="184"/>
      <c r="J42" s="184"/>
      <c r="K42" s="184"/>
      <c r="L42" s="184"/>
      <c r="M42" s="28"/>
      <c r="U42" s="23"/>
      <c r="V42" s="23"/>
    </row>
    <row r="43" spans="1:22" s="26" customFormat="1" ht="18" x14ac:dyDescent="0.25">
      <c r="A43" s="92" t="s">
        <v>178</v>
      </c>
      <c r="M43" s="92" t="s">
        <v>179</v>
      </c>
    </row>
    <row r="44" spans="1:22" s="26" customFormat="1" ht="12.75" x14ac:dyDescent="0.2"/>
    <row r="45" spans="1:22" s="26" customFormat="1" ht="15" x14ac:dyDescent="0.25">
      <c r="A45" s="27"/>
      <c r="B45" s="27"/>
      <c r="C45" s="27"/>
    </row>
    <row r="46" spans="1:22" s="26" customFormat="1" ht="15.75" x14ac:dyDescent="0.25">
      <c r="A46" s="185"/>
      <c r="B46" s="185"/>
      <c r="C46" s="185"/>
    </row>
    <row r="47" spans="1:22" s="26" customFormat="1" ht="12.75" x14ac:dyDescent="0.2"/>
    <row r="48" spans="1:22" ht="12" customHeight="1" x14ac:dyDescent="0.25">
      <c r="A48" s="25"/>
      <c r="B48" s="25"/>
      <c r="C48" s="25"/>
      <c r="D48" s="25"/>
      <c r="E48" s="25"/>
      <c r="F48" s="25"/>
    </row>
  </sheetData>
  <mergeCells count="118">
    <mergeCell ref="S2:V2"/>
    <mergeCell ref="S1:V1"/>
    <mergeCell ref="A4:V4"/>
    <mergeCell ref="A5:B5"/>
    <mergeCell ref="C5:D5"/>
    <mergeCell ref="E5:F5"/>
    <mergeCell ref="S5:T13"/>
    <mergeCell ref="G5:H5"/>
    <mergeCell ref="I5:J5"/>
    <mergeCell ref="G8:H8"/>
    <mergeCell ref="L5:M5"/>
    <mergeCell ref="O5:P5"/>
    <mergeCell ref="L8:M8"/>
    <mergeCell ref="O8:P8"/>
    <mergeCell ref="Q6:R6"/>
    <mergeCell ref="Q5:R5"/>
    <mergeCell ref="A7:B7"/>
    <mergeCell ref="Q7:R7"/>
    <mergeCell ref="L7:M7"/>
    <mergeCell ref="O7:P7"/>
    <mergeCell ref="I6:J6"/>
    <mergeCell ref="L6:M6"/>
    <mergeCell ref="O6:P6"/>
    <mergeCell ref="U5:V13"/>
    <mergeCell ref="A6:B6"/>
    <mergeCell ref="C6:D6"/>
    <mergeCell ref="E6:F6"/>
    <mergeCell ref="G6:H6"/>
    <mergeCell ref="C7:D7"/>
    <mergeCell ref="E7:F7"/>
    <mergeCell ref="G7:H7"/>
    <mergeCell ref="I7:J7"/>
    <mergeCell ref="Q9:R9"/>
    <mergeCell ref="A9:B9"/>
    <mergeCell ref="Q8:R8"/>
    <mergeCell ref="A8:B8"/>
    <mergeCell ref="C8:D8"/>
    <mergeCell ref="E8:F8"/>
    <mergeCell ref="L9:M9"/>
    <mergeCell ref="O9:P9"/>
    <mergeCell ref="I8:J8"/>
    <mergeCell ref="C9:D9"/>
    <mergeCell ref="E9:F9"/>
    <mergeCell ref="G9:H9"/>
    <mergeCell ref="I9:J9"/>
    <mergeCell ref="C11:D11"/>
    <mergeCell ref="E11:F11"/>
    <mergeCell ref="G11:H11"/>
    <mergeCell ref="A11:B11"/>
    <mergeCell ref="I12:J12"/>
    <mergeCell ref="Q10:R10"/>
    <mergeCell ref="A10:B10"/>
    <mergeCell ref="C10:D10"/>
    <mergeCell ref="E10:F10"/>
    <mergeCell ref="G10:H10"/>
    <mergeCell ref="O11:P11"/>
    <mergeCell ref="Q11:R11"/>
    <mergeCell ref="L10:M10"/>
    <mergeCell ref="O10:P10"/>
    <mergeCell ref="I10:J10"/>
    <mergeCell ref="L11:M11"/>
    <mergeCell ref="I11:J11"/>
    <mergeCell ref="Q12:R12"/>
    <mergeCell ref="Q13:R13"/>
    <mergeCell ref="O36:P36"/>
    <mergeCell ref="A12:B12"/>
    <mergeCell ref="E12:F12"/>
    <mergeCell ref="G12:H12"/>
    <mergeCell ref="C13:D13"/>
    <mergeCell ref="E13:F13"/>
    <mergeCell ref="L36:M36"/>
    <mergeCell ref="G36:H36"/>
    <mergeCell ref="A13:B13"/>
    <mergeCell ref="C12:D12"/>
    <mergeCell ref="A35:B35"/>
    <mergeCell ref="O13:P13"/>
    <mergeCell ref="L12:M12"/>
    <mergeCell ref="O12:P12"/>
    <mergeCell ref="I13:J13"/>
    <mergeCell ref="L13:M13"/>
    <mergeCell ref="G13:H13"/>
    <mergeCell ref="A37:B37"/>
    <mergeCell ref="C37:D37"/>
    <mergeCell ref="E37:F37"/>
    <mergeCell ref="G37:H37"/>
    <mergeCell ref="I36:J36"/>
    <mergeCell ref="A38:B38"/>
    <mergeCell ref="I38:J38"/>
    <mergeCell ref="S38:T38"/>
    <mergeCell ref="Q38:R38"/>
    <mergeCell ref="I37:J37"/>
    <mergeCell ref="U36:V39"/>
    <mergeCell ref="O37:P37"/>
    <mergeCell ref="S39:T39"/>
    <mergeCell ref="O39:P39"/>
    <mergeCell ref="C38:D38"/>
    <mergeCell ref="E38:F38"/>
    <mergeCell ref="G38:H38"/>
    <mergeCell ref="A36:B36"/>
    <mergeCell ref="C36:D36"/>
    <mergeCell ref="E36:F36"/>
    <mergeCell ref="Q39:R39"/>
    <mergeCell ref="Q37:R37"/>
    <mergeCell ref="S37:T37"/>
    <mergeCell ref="L38:M38"/>
    <mergeCell ref="O38:P38"/>
    <mergeCell ref="S36:T36"/>
    <mergeCell ref="L37:M37"/>
    <mergeCell ref="Q36:R36"/>
    <mergeCell ref="A42:L42"/>
    <mergeCell ref="A46:C46"/>
    <mergeCell ref="E39:F39"/>
    <mergeCell ref="G39:H39"/>
    <mergeCell ref="I39:J39"/>
    <mergeCell ref="L39:M39"/>
    <mergeCell ref="A41:L41"/>
    <mergeCell ref="A39:B39"/>
    <mergeCell ref="C39:D39"/>
  </mergeCells>
  <pageMargins left="0" right="0" top="0.98425196850393704" bottom="0.98425196850393704" header="0.51181102362204722" footer="0.51181102362204722"/>
  <pageSetup paperSize="9" scale="4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8"/>
  <sheetViews>
    <sheetView tabSelected="1" view="pageBreakPreview" topLeftCell="G1" zoomScale="60" zoomScaleNormal="85" workbookViewId="0">
      <selection activeCell="A5" sqref="A5:G5"/>
    </sheetView>
  </sheetViews>
  <sheetFormatPr defaultColWidth="8.85546875" defaultRowHeight="12" customHeight="1" x14ac:dyDescent="0.25"/>
  <cols>
    <col min="1" max="1" width="40.7109375" style="23" customWidth="1"/>
    <col min="2" max="2" width="17.140625" style="23" customWidth="1"/>
    <col min="3" max="3" width="8.7109375" style="23" customWidth="1"/>
    <col min="4" max="4" width="13.7109375" style="23" customWidth="1"/>
    <col min="5" max="5" width="9.7109375" style="23" customWidth="1"/>
    <col min="6" max="6" width="14.7109375" style="23" customWidth="1"/>
    <col min="7" max="7" width="10.42578125" style="23" customWidth="1"/>
    <col min="8" max="8" width="16.140625" style="23" customWidth="1"/>
    <col min="9" max="9" width="8.7109375" style="23" customWidth="1"/>
    <col min="10" max="10" width="15.28515625" style="23" customWidth="1"/>
    <col min="11" max="11" width="9.7109375" style="23" hidden="1" customWidth="1"/>
    <col min="12" max="12" width="9.7109375" style="23" customWidth="1"/>
    <col min="13" max="13" width="15.7109375" style="23" customWidth="1"/>
    <col min="14" max="14" width="9.5703125" style="23" hidden="1" customWidth="1"/>
    <col min="15" max="15" width="13.140625" style="23" customWidth="1"/>
    <col min="16" max="16" width="19.28515625" style="23" customWidth="1"/>
    <col min="17" max="17" width="11.7109375" style="23" customWidth="1"/>
    <col min="18" max="18" width="20.140625" style="23" customWidth="1"/>
    <col min="19" max="19" width="13.140625" style="23" customWidth="1"/>
    <col min="20" max="20" width="19.5703125" style="23" customWidth="1"/>
    <col min="21" max="21" width="11.7109375" style="23" customWidth="1"/>
    <col min="22" max="22" width="20.140625" style="23" customWidth="1"/>
    <col min="23" max="23" width="8.7109375" style="23" customWidth="1"/>
    <col min="24" max="24" width="18" style="23" customWidth="1"/>
    <col min="25" max="25" width="8.85546875" style="24" customWidth="1"/>
    <col min="26" max="26" width="15.85546875" style="24" customWidth="1"/>
    <col min="27" max="16384" width="8.85546875" style="23"/>
  </cols>
  <sheetData>
    <row r="1" spans="1:26" ht="26.25" customHeight="1" x14ac:dyDescent="0.3">
      <c r="R1" s="64"/>
      <c r="V1" s="64"/>
      <c r="W1" s="226" t="s">
        <v>181</v>
      </c>
      <c r="X1" s="226"/>
      <c r="Y1" s="226"/>
      <c r="Z1" s="226"/>
    </row>
    <row r="2" spans="1:26" ht="18.600000000000001" customHeight="1" x14ac:dyDescent="0.25">
      <c r="R2" s="64"/>
      <c r="V2" s="64"/>
      <c r="W2" s="251" t="s">
        <v>177</v>
      </c>
      <c r="X2" s="251"/>
      <c r="Y2" s="251"/>
      <c r="Z2" s="251"/>
    </row>
    <row r="3" spans="1:26" ht="30" customHeight="1" x14ac:dyDescent="0.25">
      <c r="R3" s="63"/>
      <c r="V3" s="63"/>
      <c r="W3" s="63"/>
      <c r="X3" s="63"/>
      <c r="Y3" s="63"/>
      <c r="Z3" s="63"/>
    </row>
    <row r="4" spans="1:26" ht="19.899999999999999" customHeight="1" thickBot="1" x14ac:dyDescent="0.3">
      <c r="A4" s="227" t="s">
        <v>150</v>
      </c>
      <c r="B4" s="227"/>
      <c r="C4" s="227"/>
      <c r="D4" s="227"/>
      <c r="E4" s="227"/>
      <c r="F4" s="227"/>
      <c r="G4" s="227"/>
      <c r="H4" s="227"/>
      <c r="I4" s="227"/>
      <c r="J4" s="227"/>
      <c r="K4" s="227"/>
      <c r="L4" s="227"/>
      <c r="M4" s="227"/>
      <c r="N4" s="227"/>
      <c r="O4" s="227"/>
      <c r="P4" s="227"/>
      <c r="Q4" s="227"/>
      <c r="R4" s="227"/>
      <c r="S4" s="227"/>
      <c r="T4" s="227"/>
      <c r="U4" s="227"/>
      <c r="V4" s="227"/>
      <c r="W4" s="227"/>
      <c r="X4" s="227"/>
      <c r="Y4" s="227"/>
      <c r="Z4" s="227"/>
    </row>
    <row r="5" spans="1:26" s="36" customFormat="1" ht="12" customHeight="1" x14ac:dyDescent="0.25">
      <c r="A5" s="228" t="s">
        <v>186</v>
      </c>
      <c r="B5" s="229"/>
      <c r="C5" s="230" t="s">
        <v>144</v>
      </c>
      <c r="D5" s="231"/>
      <c r="E5" s="232" t="s">
        <v>143</v>
      </c>
      <c r="F5" s="233"/>
      <c r="G5" s="232" t="s">
        <v>142</v>
      </c>
      <c r="H5" s="233"/>
      <c r="I5" s="240" t="s">
        <v>141</v>
      </c>
      <c r="J5" s="233"/>
      <c r="K5" s="62"/>
      <c r="L5" s="241" t="s">
        <v>140</v>
      </c>
      <c r="M5" s="242"/>
      <c r="N5" s="62"/>
      <c r="O5" s="240" t="s">
        <v>149</v>
      </c>
      <c r="P5" s="233"/>
      <c r="Q5" s="240" t="s">
        <v>149</v>
      </c>
      <c r="R5" s="233"/>
      <c r="S5" s="240" t="s">
        <v>148</v>
      </c>
      <c r="T5" s="233"/>
      <c r="U5" s="240" t="s">
        <v>148</v>
      </c>
      <c r="V5" s="233"/>
      <c r="W5" s="234" t="s">
        <v>138</v>
      </c>
      <c r="X5" s="235"/>
      <c r="Y5" s="245" t="s">
        <v>137</v>
      </c>
      <c r="Z5" s="246"/>
    </row>
    <row r="6" spans="1:26" s="36" customFormat="1" ht="12.75" customHeight="1" x14ac:dyDescent="0.25">
      <c r="A6" s="211" t="s">
        <v>136</v>
      </c>
      <c r="B6" s="212"/>
      <c r="C6" s="215" t="s">
        <v>135</v>
      </c>
      <c r="D6" s="216"/>
      <c r="E6" s="215" t="s">
        <v>135</v>
      </c>
      <c r="F6" s="216"/>
      <c r="G6" s="215" t="s">
        <v>134</v>
      </c>
      <c r="H6" s="216"/>
      <c r="I6" s="215" t="s">
        <v>134</v>
      </c>
      <c r="J6" s="216"/>
      <c r="K6" s="59"/>
      <c r="L6" s="215" t="s">
        <v>134</v>
      </c>
      <c r="M6" s="216"/>
      <c r="N6" s="59"/>
      <c r="O6" s="220" t="s">
        <v>133</v>
      </c>
      <c r="P6" s="216"/>
      <c r="Q6" s="243" t="s">
        <v>147</v>
      </c>
      <c r="R6" s="244"/>
      <c r="S6" s="220" t="s">
        <v>133</v>
      </c>
      <c r="T6" s="216"/>
      <c r="U6" s="243" t="s">
        <v>132</v>
      </c>
      <c r="V6" s="244"/>
      <c r="W6" s="236"/>
      <c r="X6" s="237"/>
      <c r="Y6" s="247"/>
      <c r="Z6" s="248"/>
    </row>
    <row r="7" spans="1:26" s="36" customFormat="1" ht="12.75" customHeight="1" x14ac:dyDescent="0.25">
      <c r="A7" s="211" t="s">
        <v>131</v>
      </c>
      <c r="B7" s="212"/>
      <c r="C7" s="221"/>
      <c r="D7" s="222"/>
      <c r="E7" s="223"/>
      <c r="F7" s="224"/>
      <c r="G7" s="223"/>
      <c r="H7" s="224"/>
      <c r="I7" s="223"/>
      <c r="J7" s="224"/>
      <c r="K7" s="61"/>
      <c r="L7" s="223"/>
      <c r="M7" s="224"/>
      <c r="N7" s="61"/>
      <c r="O7" s="223"/>
      <c r="P7" s="224"/>
      <c r="Q7" s="223"/>
      <c r="R7" s="224"/>
      <c r="S7" s="223"/>
      <c r="T7" s="224"/>
      <c r="U7" s="223"/>
      <c r="V7" s="224"/>
      <c r="W7" s="236"/>
      <c r="X7" s="237"/>
      <c r="Y7" s="247"/>
      <c r="Z7" s="248"/>
    </row>
    <row r="8" spans="1:26" s="36" customFormat="1" ht="12.75" customHeight="1" x14ac:dyDescent="0.25">
      <c r="A8" s="211" t="s">
        <v>130</v>
      </c>
      <c r="B8" s="212"/>
      <c r="C8" s="215"/>
      <c r="D8" s="216"/>
      <c r="E8" s="215"/>
      <c r="F8" s="216"/>
      <c r="G8" s="215"/>
      <c r="H8" s="216"/>
      <c r="I8" s="220"/>
      <c r="J8" s="216"/>
      <c r="K8" s="59"/>
      <c r="L8" s="220"/>
      <c r="M8" s="216"/>
      <c r="N8" s="59"/>
      <c r="O8" s="220"/>
      <c r="P8" s="216"/>
      <c r="Q8" s="220"/>
      <c r="R8" s="216"/>
      <c r="S8" s="220"/>
      <c r="T8" s="216"/>
      <c r="U8" s="220"/>
      <c r="V8" s="216"/>
      <c r="W8" s="236"/>
      <c r="X8" s="237"/>
      <c r="Y8" s="247"/>
      <c r="Z8" s="248"/>
    </row>
    <row r="9" spans="1:26" s="36" customFormat="1" ht="12.75" customHeight="1" x14ac:dyDescent="0.25">
      <c r="A9" s="211" t="s">
        <v>129</v>
      </c>
      <c r="B9" s="212"/>
      <c r="C9" s="219"/>
      <c r="D9" s="218"/>
      <c r="E9" s="219"/>
      <c r="F9" s="218"/>
      <c r="G9" s="215"/>
      <c r="H9" s="216"/>
      <c r="I9" s="220"/>
      <c r="J9" s="216"/>
      <c r="K9" s="59"/>
      <c r="L9" s="219"/>
      <c r="M9" s="218"/>
      <c r="N9" s="60"/>
      <c r="O9" s="217"/>
      <c r="P9" s="218"/>
      <c r="Q9" s="217"/>
      <c r="R9" s="218"/>
      <c r="S9" s="217"/>
      <c r="T9" s="218"/>
      <c r="U9" s="217"/>
      <c r="V9" s="218"/>
      <c r="W9" s="236"/>
      <c r="X9" s="237"/>
      <c r="Y9" s="247"/>
      <c r="Z9" s="248"/>
    </row>
    <row r="10" spans="1:26" s="36" customFormat="1" ht="17.25" customHeight="1" x14ac:dyDescent="0.25">
      <c r="A10" s="211" t="s">
        <v>128</v>
      </c>
      <c r="B10" s="212"/>
      <c r="C10" s="219"/>
      <c r="D10" s="218"/>
      <c r="E10" s="219"/>
      <c r="F10" s="218"/>
      <c r="G10" s="215"/>
      <c r="H10" s="216"/>
      <c r="I10" s="220"/>
      <c r="J10" s="216"/>
      <c r="K10" s="59"/>
      <c r="L10" s="219"/>
      <c r="M10" s="218"/>
      <c r="N10" s="60"/>
      <c r="O10" s="217"/>
      <c r="P10" s="218"/>
      <c r="Q10" s="217"/>
      <c r="R10" s="218"/>
      <c r="S10" s="217"/>
      <c r="T10" s="218"/>
      <c r="U10" s="217"/>
      <c r="V10" s="218"/>
      <c r="W10" s="236"/>
      <c r="X10" s="237"/>
      <c r="Y10" s="247"/>
      <c r="Z10" s="248"/>
    </row>
    <row r="11" spans="1:26" s="36" customFormat="1" ht="15.75" customHeight="1" x14ac:dyDescent="0.25">
      <c r="A11" s="211" t="s">
        <v>127</v>
      </c>
      <c r="B11" s="212"/>
      <c r="C11" s="215"/>
      <c r="D11" s="216"/>
      <c r="E11" s="215"/>
      <c r="F11" s="216"/>
      <c r="G11" s="215"/>
      <c r="H11" s="216"/>
      <c r="I11" s="220"/>
      <c r="J11" s="216"/>
      <c r="K11" s="59"/>
      <c r="L11" s="220"/>
      <c r="M11" s="216"/>
      <c r="N11" s="59"/>
      <c r="O11" s="220"/>
      <c r="P11" s="216"/>
      <c r="Q11" s="220"/>
      <c r="R11" s="216"/>
      <c r="S11" s="220"/>
      <c r="T11" s="216"/>
      <c r="U11" s="220"/>
      <c r="V11" s="216"/>
      <c r="W11" s="236"/>
      <c r="X11" s="237"/>
      <c r="Y11" s="247"/>
      <c r="Z11" s="248"/>
    </row>
    <row r="12" spans="1:26" s="36" customFormat="1" ht="15.75" x14ac:dyDescent="0.25">
      <c r="A12" s="211" t="s">
        <v>126</v>
      </c>
      <c r="B12" s="212"/>
      <c r="C12" s="203"/>
      <c r="D12" s="204"/>
      <c r="E12" s="203"/>
      <c r="F12" s="204"/>
      <c r="G12" s="203"/>
      <c r="H12" s="204"/>
      <c r="I12" s="207"/>
      <c r="J12" s="204"/>
      <c r="K12" s="58"/>
      <c r="L12" s="207"/>
      <c r="M12" s="204"/>
      <c r="N12" s="58"/>
      <c r="O12" s="207"/>
      <c r="P12" s="204"/>
      <c r="Q12" s="207"/>
      <c r="R12" s="204"/>
      <c r="S12" s="207"/>
      <c r="T12" s="204"/>
      <c r="U12" s="207"/>
      <c r="V12" s="204"/>
      <c r="W12" s="236"/>
      <c r="X12" s="237"/>
      <c r="Y12" s="247"/>
      <c r="Z12" s="248"/>
    </row>
    <row r="13" spans="1:26" s="36" customFormat="1" ht="16.5" thickBot="1" x14ac:dyDescent="0.3">
      <c r="A13" s="213" t="s">
        <v>125</v>
      </c>
      <c r="B13" s="214"/>
      <c r="C13" s="208"/>
      <c r="D13" s="206"/>
      <c r="E13" s="208"/>
      <c r="F13" s="206"/>
      <c r="G13" s="208"/>
      <c r="H13" s="206"/>
      <c r="I13" s="205"/>
      <c r="J13" s="206"/>
      <c r="K13" s="57"/>
      <c r="L13" s="205"/>
      <c r="M13" s="206"/>
      <c r="N13" s="57"/>
      <c r="O13" s="205"/>
      <c r="P13" s="206"/>
      <c r="Q13" s="205"/>
      <c r="R13" s="206"/>
      <c r="S13" s="205"/>
      <c r="T13" s="206"/>
      <c r="U13" s="205"/>
      <c r="V13" s="206"/>
      <c r="W13" s="238"/>
      <c r="X13" s="239"/>
      <c r="Y13" s="249"/>
      <c r="Z13" s="250"/>
    </row>
    <row r="14" spans="1:26" s="36" customFormat="1" ht="67.5" customHeight="1" thickBot="1" x14ac:dyDescent="0.3">
      <c r="A14" s="56" t="s">
        <v>124</v>
      </c>
      <c r="B14" s="55" t="s">
        <v>123</v>
      </c>
      <c r="C14" s="54" t="s">
        <v>121</v>
      </c>
      <c r="D14" s="53" t="s">
        <v>120</v>
      </c>
      <c r="E14" s="54" t="s">
        <v>121</v>
      </c>
      <c r="F14" s="53" t="s">
        <v>120</v>
      </c>
      <c r="G14" s="54" t="s">
        <v>121</v>
      </c>
      <c r="H14" s="53" t="s">
        <v>120</v>
      </c>
      <c r="I14" s="54" t="s">
        <v>121</v>
      </c>
      <c r="J14" s="53" t="s">
        <v>120</v>
      </c>
      <c r="K14" s="53" t="s">
        <v>122</v>
      </c>
      <c r="L14" s="54" t="s">
        <v>121</v>
      </c>
      <c r="M14" s="53" t="s">
        <v>120</v>
      </c>
      <c r="N14" s="53" t="s">
        <v>122</v>
      </c>
      <c r="O14" s="54" t="s">
        <v>121</v>
      </c>
      <c r="P14" s="53" t="s">
        <v>120</v>
      </c>
      <c r="Q14" s="54" t="s">
        <v>121</v>
      </c>
      <c r="R14" s="53" t="s">
        <v>120</v>
      </c>
      <c r="S14" s="54" t="s">
        <v>121</v>
      </c>
      <c r="T14" s="53" t="s">
        <v>120</v>
      </c>
      <c r="U14" s="54" t="s">
        <v>121</v>
      </c>
      <c r="V14" s="53" t="s">
        <v>120</v>
      </c>
      <c r="W14" s="54" t="s">
        <v>121</v>
      </c>
      <c r="X14" s="53" t="s">
        <v>120</v>
      </c>
      <c r="Y14" s="54" t="s">
        <v>121</v>
      </c>
      <c r="Z14" s="53" t="s">
        <v>120</v>
      </c>
    </row>
    <row r="15" spans="1:26" ht="17.100000000000001" customHeight="1" x14ac:dyDescent="0.25">
      <c r="A15" s="52"/>
      <c r="B15" s="47"/>
      <c r="C15" s="51"/>
      <c r="D15" s="42">
        <f t="shared" ref="D15:D34" si="0">$B15*C15</f>
        <v>0</v>
      </c>
      <c r="E15" s="51"/>
      <c r="F15" s="42">
        <f t="shared" ref="F15:F34" si="1">$B15*E15</f>
        <v>0</v>
      </c>
      <c r="G15" s="51"/>
      <c r="H15" s="42">
        <f t="shared" ref="H15:H34" si="2">$B15*G15</f>
        <v>0</v>
      </c>
      <c r="I15" s="51"/>
      <c r="J15" s="42">
        <f t="shared" ref="J15:J34" si="3">$B15*I15</f>
        <v>0</v>
      </c>
      <c r="K15" s="46"/>
      <c r="L15" s="51"/>
      <c r="M15" s="42">
        <f t="shared" ref="M15:M34" si="4">$B15*L15</f>
        <v>0</v>
      </c>
      <c r="N15" s="46"/>
      <c r="O15" s="51"/>
      <c r="P15" s="42">
        <f t="shared" ref="P15:P34" si="5">$B15*O15</f>
        <v>0</v>
      </c>
      <c r="Q15" s="51"/>
      <c r="R15" s="42">
        <f t="shared" ref="R15:R34" si="6">$B15*Q15</f>
        <v>0</v>
      </c>
      <c r="S15" s="51"/>
      <c r="T15" s="42">
        <f t="shared" ref="T15:T34" si="7">$B15*S15</f>
        <v>0</v>
      </c>
      <c r="U15" s="51"/>
      <c r="V15" s="42">
        <f t="shared" ref="V15:V34" si="8">$B15*U15</f>
        <v>0</v>
      </c>
      <c r="W15" s="49">
        <f>C15+E15+G15+I15+L15+O15</f>
        <v>0</v>
      </c>
      <c r="X15" s="42">
        <f t="shared" ref="X15:X34" si="9">$B15*W15</f>
        <v>0</v>
      </c>
      <c r="Y15" s="43"/>
      <c r="Z15" s="42">
        <f t="shared" ref="Z15:Z34" si="10">$B15*Y15</f>
        <v>0</v>
      </c>
    </row>
    <row r="16" spans="1:26" ht="17.100000000000001" customHeight="1" x14ac:dyDescent="0.25">
      <c r="A16" s="48"/>
      <c r="B16" s="47"/>
      <c r="C16" s="51"/>
      <c r="D16" s="42">
        <f t="shared" si="0"/>
        <v>0</v>
      </c>
      <c r="E16" s="51"/>
      <c r="F16" s="42">
        <f t="shared" si="1"/>
        <v>0</v>
      </c>
      <c r="G16" s="51"/>
      <c r="H16" s="42">
        <f t="shared" si="2"/>
        <v>0</v>
      </c>
      <c r="I16" s="51"/>
      <c r="J16" s="42">
        <f t="shared" si="3"/>
        <v>0</v>
      </c>
      <c r="K16" s="46"/>
      <c r="L16" s="51"/>
      <c r="M16" s="42">
        <f t="shared" si="4"/>
        <v>0</v>
      </c>
      <c r="N16" s="46"/>
      <c r="O16" s="51"/>
      <c r="P16" s="42">
        <f t="shared" si="5"/>
        <v>0</v>
      </c>
      <c r="Q16" s="51"/>
      <c r="R16" s="42">
        <f t="shared" si="6"/>
        <v>0</v>
      </c>
      <c r="S16" s="51"/>
      <c r="T16" s="42">
        <f t="shared" si="7"/>
        <v>0</v>
      </c>
      <c r="U16" s="51"/>
      <c r="V16" s="42">
        <f t="shared" si="8"/>
        <v>0</v>
      </c>
      <c r="W16" s="49">
        <f t="shared" ref="W16:W35" si="11">C16+E16+G16+I16+L16+O16+U16</f>
        <v>0</v>
      </c>
      <c r="X16" s="42">
        <f t="shared" si="9"/>
        <v>0</v>
      </c>
      <c r="Y16" s="43"/>
      <c r="Z16" s="42">
        <f t="shared" si="10"/>
        <v>0</v>
      </c>
    </row>
    <row r="17" spans="1:26" ht="17.100000000000001" customHeight="1" x14ac:dyDescent="0.25">
      <c r="A17" s="48"/>
      <c r="B17" s="47"/>
      <c r="C17" s="51"/>
      <c r="D17" s="42">
        <f t="shared" si="0"/>
        <v>0</v>
      </c>
      <c r="E17" s="51"/>
      <c r="F17" s="42">
        <f t="shared" si="1"/>
        <v>0</v>
      </c>
      <c r="G17" s="51"/>
      <c r="H17" s="42">
        <f t="shared" si="2"/>
        <v>0</v>
      </c>
      <c r="I17" s="51"/>
      <c r="J17" s="42">
        <f t="shared" si="3"/>
        <v>0</v>
      </c>
      <c r="K17" s="46"/>
      <c r="L17" s="51"/>
      <c r="M17" s="42">
        <f t="shared" si="4"/>
        <v>0</v>
      </c>
      <c r="N17" s="46"/>
      <c r="O17" s="51"/>
      <c r="P17" s="42">
        <f t="shared" si="5"/>
        <v>0</v>
      </c>
      <c r="Q17" s="51"/>
      <c r="R17" s="42">
        <f t="shared" si="6"/>
        <v>0</v>
      </c>
      <c r="S17" s="51"/>
      <c r="T17" s="42">
        <f t="shared" si="7"/>
        <v>0</v>
      </c>
      <c r="U17" s="51"/>
      <c r="V17" s="42">
        <f t="shared" si="8"/>
        <v>0</v>
      </c>
      <c r="W17" s="49">
        <f t="shared" si="11"/>
        <v>0</v>
      </c>
      <c r="X17" s="42">
        <f t="shared" si="9"/>
        <v>0</v>
      </c>
      <c r="Y17" s="43"/>
      <c r="Z17" s="42">
        <f t="shared" si="10"/>
        <v>0</v>
      </c>
    </row>
    <row r="18" spans="1:26" ht="17.100000000000001" customHeight="1" x14ac:dyDescent="0.25">
      <c r="A18" s="48"/>
      <c r="B18" s="47"/>
      <c r="C18" s="50"/>
      <c r="D18" s="42">
        <f t="shared" si="0"/>
        <v>0</v>
      </c>
      <c r="E18" s="50"/>
      <c r="F18" s="42">
        <f t="shared" si="1"/>
        <v>0</v>
      </c>
      <c r="G18" s="50"/>
      <c r="H18" s="42">
        <f t="shared" si="2"/>
        <v>0</v>
      </c>
      <c r="I18" s="50"/>
      <c r="J18" s="42">
        <f t="shared" si="3"/>
        <v>0</v>
      </c>
      <c r="K18" s="46" t="e">
        <f>L18*1000/$L$13</f>
        <v>#DIV/0!</v>
      </c>
      <c r="L18" s="50"/>
      <c r="M18" s="42">
        <f t="shared" si="4"/>
        <v>0</v>
      </c>
      <c r="N18" s="46"/>
      <c r="O18" s="50"/>
      <c r="P18" s="42">
        <f t="shared" si="5"/>
        <v>0</v>
      </c>
      <c r="Q18" s="50"/>
      <c r="R18" s="42">
        <f t="shared" si="6"/>
        <v>0</v>
      </c>
      <c r="S18" s="50"/>
      <c r="T18" s="42">
        <f t="shared" si="7"/>
        <v>0</v>
      </c>
      <c r="U18" s="50"/>
      <c r="V18" s="42">
        <f t="shared" si="8"/>
        <v>0</v>
      </c>
      <c r="W18" s="49">
        <f t="shared" si="11"/>
        <v>0</v>
      </c>
      <c r="X18" s="42">
        <f t="shared" si="9"/>
        <v>0</v>
      </c>
      <c r="Y18" s="43"/>
      <c r="Z18" s="42">
        <f t="shared" si="10"/>
        <v>0</v>
      </c>
    </row>
    <row r="19" spans="1:26" ht="17.100000000000001" customHeight="1" x14ac:dyDescent="0.25">
      <c r="A19" s="48"/>
      <c r="B19" s="47"/>
      <c r="C19" s="50"/>
      <c r="D19" s="42">
        <f t="shared" si="0"/>
        <v>0</v>
      </c>
      <c r="E19" s="50"/>
      <c r="F19" s="42">
        <f t="shared" si="1"/>
        <v>0</v>
      </c>
      <c r="G19" s="50"/>
      <c r="H19" s="42">
        <f t="shared" si="2"/>
        <v>0</v>
      </c>
      <c r="I19" s="50"/>
      <c r="J19" s="42">
        <f t="shared" si="3"/>
        <v>0</v>
      </c>
      <c r="K19" s="46" t="e">
        <f>L19*1000/$L$13</f>
        <v>#DIV/0!</v>
      </c>
      <c r="L19" s="50"/>
      <c r="M19" s="42">
        <f t="shared" si="4"/>
        <v>0</v>
      </c>
      <c r="N19" s="46"/>
      <c r="O19" s="50"/>
      <c r="P19" s="42">
        <f t="shared" si="5"/>
        <v>0</v>
      </c>
      <c r="Q19" s="50"/>
      <c r="R19" s="42">
        <f t="shared" si="6"/>
        <v>0</v>
      </c>
      <c r="S19" s="50"/>
      <c r="T19" s="42">
        <f t="shared" si="7"/>
        <v>0</v>
      </c>
      <c r="U19" s="50"/>
      <c r="V19" s="42">
        <f t="shared" si="8"/>
        <v>0</v>
      </c>
      <c r="W19" s="49">
        <f t="shared" si="11"/>
        <v>0</v>
      </c>
      <c r="X19" s="42">
        <f t="shared" si="9"/>
        <v>0</v>
      </c>
      <c r="Y19" s="43"/>
      <c r="Z19" s="42">
        <f t="shared" si="10"/>
        <v>0</v>
      </c>
    </row>
    <row r="20" spans="1:26" ht="17.100000000000001" customHeight="1" x14ac:dyDescent="0.25">
      <c r="A20" s="48"/>
      <c r="B20" s="47"/>
      <c r="C20" s="50"/>
      <c r="D20" s="42">
        <f t="shared" si="0"/>
        <v>0</v>
      </c>
      <c r="E20" s="50"/>
      <c r="F20" s="42">
        <f t="shared" si="1"/>
        <v>0</v>
      </c>
      <c r="G20" s="50"/>
      <c r="H20" s="42">
        <f t="shared" si="2"/>
        <v>0</v>
      </c>
      <c r="I20" s="50"/>
      <c r="J20" s="42">
        <f t="shared" si="3"/>
        <v>0</v>
      </c>
      <c r="K20" s="46"/>
      <c r="L20" s="50"/>
      <c r="M20" s="42">
        <f t="shared" si="4"/>
        <v>0</v>
      </c>
      <c r="N20" s="46"/>
      <c r="O20" s="50"/>
      <c r="P20" s="42">
        <f t="shared" si="5"/>
        <v>0</v>
      </c>
      <c r="Q20" s="50"/>
      <c r="R20" s="42">
        <f t="shared" si="6"/>
        <v>0</v>
      </c>
      <c r="S20" s="50"/>
      <c r="T20" s="42">
        <f t="shared" si="7"/>
        <v>0</v>
      </c>
      <c r="U20" s="50"/>
      <c r="V20" s="42">
        <f t="shared" si="8"/>
        <v>0</v>
      </c>
      <c r="W20" s="49">
        <f t="shared" si="11"/>
        <v>0</v>
      </c>
      <c r="X20" s="42">
        <f t="shared" si="9"/>
        <v>0</v>
      </c>
      <c r="Y20" s="43"/>
      <c r="Z20" s="42">
        <f t="shared" si="10"/>
        <v>0</v>
      </c>
    </row>
    <row r="21" spans="1:26" ht="17.100000000000001" customHeight="1" x14ac:dyDescent="0.25">
      <c r="A21" s="48"/>
      <c r="B21" s="47"/>
      <c r="C21" s="50"/>
      <c r="D21" s="42">
        <f t="shared" si="0"/>
        <v>0</v>
      </c>
      <c r="E21" s="50"/>
      <c r="F21" s="42">
        <f t="shared" si="1"/>
        <v>0</v>
      </c>
      <c r="G21" s="50"/>
      <c r="H21" s="42">
        <f t="shared" si="2"/>
        <v>0</v>
      </c>
      <c r="I21" s="50"/>
      <c r="J21" s="42">
        <f t="shared" si="3"/>
        <v>0</v>
      </c>
      <c r="K21" s="46" t="e">
        <f t="shared" ref="K21:K27" si="12">L21*1000/$L$13</f>
        <v>#DIV/0!</v>
      </c>
      <c r="L21" s="50"/>
      <c r="M21" s="42">
        <f t="shared" si="4"/>
        <v>0</v>
      </c>
      <c r="N21" s="46" t="e">
        <f t="shared" ref="N21:N33" si="13">O21*1000/$O$13</f>
        <v>#DIV/0!</v>
      </c>
      <c r="O21" s="50"/>
      <c r="P21" s="42">
        <f t="shared" si="5"/>
        <v>0</v>
      </c>
      <c r="Q21" s="50"/>
      <c r="R21" s="42">
        <f t="shared" si="6"/>
        <v>0</v>
      </c>
      <c r="S21" s="50"/>
      <c r="T21" s="42">
        <f t="shared" si="7"/>
        <v>0</v>
      </c>
      <c r="U21" s="50"/>
      <c r="V21" s="42">
        <f t="shared" si="8"/>
        <v>0</v>
      </c>
      <c r="W21" s="49">
        <f t="shared" si="11"/>
        <v>0</v>
      </c>
      <c r="X21" s="42">
        <f t="shared" si="9"/>
        <v>0</v>
      </c>
      <c r="Y21" s="43"/>
      <c r="Z21" s="42">
        <f t="shared" si="10"/>
        <v>0</v>
      </c>
    </row>
    <row r="22" spans="1:26" ht="17.100000000000001" customHeight="1" x14ac:dyDescent="0.25">
      <c r="A22" s="48"/>
      <c r="B22" s="47"/>
      <c r="C22" s="50"/>
      <c r="D22" s="42">
        <f t="shared" si="0"/>
        <v>0</v>
      </c>
      <c r="E22" s="50"/>
      <c r="F22" s="42">
        <f t="shared" si="1"/>
        <v>0</v>
      </c>
      <c r="G22" s="50"/>
      <c r="H22" s="42">
        <f t="shared" si="2"/>
        <v>0</v>
      </c>
      <c r="I22" s="50"/>
      <c r="J22" s="42">
        <f t="shared" si="3"/>
        <v>0</v>
      </c>
      <c r="K22" s="46" t="e">
        <f t="shared" si="12"/>
        <v>#DIV/0!</v>
      </c>
      <c r="L22" s="50"/>
      <c r="M22" s="42">
        <f t="shared" si="4"/>
        <v>0</v>
      </c>
      <c r="N22" s="46" t="e">
        <f t="shared" si="13"/>
        <v>#DIV/0!</v>
      </c>
      <c r="O22" s="50"/>
      <c r="P22" s="42">
        <f t="shared" si="5"/>
        <v>0</v>
      </c>
      <c r="Q22" s="50"/>
      <c r="R22" s="42">
        <f t="shared" si="6"/>
        <v>0</v>
      </c>
      <c r="S22" s="50"/>
      <c r="T22" s="42">
        <f t="shared" si="7"/>
        <v>0</v>
      </c>
      <c r="U22" s="50"/>
      <c r="V22" s="42">
        <f t="shared" si="8"/>
        <v>0</v>
      </c>
      <c r="W22" s="49">
        <f t="shared" si="11"/>
        <v>0</v>
      </c>
      <c r="X22" s="42">
        <f t="shared" si="9"/>
        <v>0</v>
      </c>
      <c r="Y22" s="43"/>
      <c r="Z22" s="42">
        <f t="shared" si="10"/>
        <v>0</v>
      </c>
    </row>
    <row r="23" spans="1:26" ht="17.100000000000001" customHeight="1" x14ac:dyDescent="0.25">
      <c r="A23" s="48"/>
      <c r="B23" s="47"/>
      <c r="C23" s="50"/>
      <c r="D23" s="42">
        <f t="shared" si="0"/>
        <v>0</v>
      </c>
      <c r="E23" s="50"/>
      <c r="F23" s="42">
        <f t="shared" si="1"/>
        <v>0</v>
      </c>
      <c r="G23" s="50"/>
      <c r="H23" s="42">
        <f t="shared" si="2"/>
        <v>0</v>
      </c>
      <c r="I23" s="50"/>
      <c r="J23" s="42">
        <f t="shared" si="3"/>
        <v>0</v>
      </c>
      <c r="K23" s="46" t="e">
        <f t="shared" si="12"/>
        <v>#DIV/0!</v>
      </c>
      <c r="L23" s="50"/>
      <c r="M23" s="42">
        <f t="shared" si="4"/>
        <v>0</v>
      </c>
      <c r="N23" s="46" t="e">
        <f t="shared" si="13"/>
        <v>#DIV/0!</v>
      </c>
      <c r="O23" s="50"/>
      <c r="P23" s="42">
        <f t="shared" si="5"/>
        <v>0</v>
      </c>
      <c r="Q23" s="50"/>
      <c r="R23" s="42">
        <f t="shared" si="6"/>
        <v>0</v>
      </c>
      <c r="S23" s="50"/>
      <c r="T23" s="42">
        <f t="shared" si="7"/>
        <v>0</v>
      </c>
      <c r="U23" s="50"/>
      <c r="V23" s="42">
        <f t="shared" si="8"/>
        <v>0</v>
      </c>
      <c r="W23" s="49">
        <f t="shared" si="11"/>
        <v>0</v>
      </c>
      <c r="X23" s="42">
        <f t="shared" si="9"/>
        <v>0</v>
      </c>
      <c r="Y23" s="43"/>
      <c r="Z23" s="42">
        <f t="shared" si="10"/>
        <v>0</v>
      </c>
    </row>
    <row r="24" spans="1:26" ht="17.100000000000001" customHeight="1" x14ac:dyDescent="0.25">
      <c r="A24" s="48"/>
      <c r="B24" s="47"/>
      <c r="C24" s="50"/>
      <c r="D24" s="42">
        <f t="shared" si="0"/>
        <v>0</v>
      </c>
      <c r="E24" s="50"/>
      <c r="F24" s="42">
        <f t="shared" si="1"/>
        <v>0</v>
      </c>
      <c r="G24" s="50"/>
      <c r="H24" s="42">
        <f t="shared" si="2"/>
        <v>0</v>
      </c>
      <c r="I24" s="50"/>
      <c r="J24" s="42">
        <f t="shared" si="3"/>
        <v>0</v>
      </c>
      <c r="K24" s="46" t="e">
        <f t="shared" si="12"/>
        <v>#DIV/0!</v>
      </c>
      <c r="L24" s="50"/>
      <c r="M24" s="42">
        <f t="shared" si="4"/>
        <v>0</v>
      </c>
      <c r="N24" s="46" t="e">
        <f t="shared" si="13"/>
        <v>#DIV/0!</v>
      </c>
      <c r="O24" s="50"/>
      <c r="P24" s="42">
        <f t="shared" si="5"/>
        <v>0</v>
      </c>
      <c r="Q24" s="50"/>
      <c r="R24" s="42">
        <f t="shared" si="6"/>
        <v>0</v>
      </c>
      <c r="S24" s="50"/>
      <c r="T24" s="42">
        <f t="shared" si="7"/>
        <v>0</v>
      </c>
      <c r="U24" s="50"/>
      <c r="V24" s="42">
        <f t="shared" si="8"/>
        <v>0</v>
      </c>
      <c r="W24" s="49">
        <f t="shared" si="11"/>
        <v>0</v>
      </c>
      <c r="X24" s="42">
        <f t="shared" si="9"/>
        <v>0</v>
      </c>
      <c r="Y24" s="43"/>
      <c r="Z24" s="42">
        <f t="shared" si="10"/>
        <v>0</v>
      </c>
    </row>
    <row r="25" spans="1:26" ht="17.100000000000001" customHeight="1" x14ac:dyDescent="0.25">
      <c r="A25" s="48"/>
      <c r="B25" s="47"/>
      <c r="C25" s="50"/>
      <c r="D25" s="42">
        <f t="shared" si="0"/>
        <v>0</v>
      </c>
      <c r="E25" s="50"/>
      <c r="F25" s="42">
        <f t="shared" si="1"/>
        <v>0</v>
      </c>
      <c r="G25" s="50"/>
      <c r="H25" s="42">
        <f t="shared" si="2"/>
        <v>0</v>
      </c>
      <c r="I25" s="50"/>
      <c r="J25" s="42">
        <f t="shared" si="3"/>
        <v>0</v>
      </c>
      <c r="K25" s="46" t="e">
        <f t="shared" si="12"/>
        <v>#DIV/0!</v>
      </c>
      <c r="L25" s="50"/>
      <c r="M25" s="42">
        <f t="shared" si="4"/>
        <v>0</v>
      </c>
      <c r="N25" s="46" t="e">
        <f t="shared" si="13"/>
        <v>#DIV/0!</v>
      </c>
      <c r="O25" s="50"/>
      <c r="P25" s="42">
        <f t="shared" si="5"/>
        <v>0</v>
      </c>
      <c r="Q25" s="50"/>
      <c r="R25" s="42">
        <f t="shared" si="6"/>
        <v>0</v>
      </c>
      <c r="S25" s="50"/>
      <c r="T25" s="42">
        <f t="shared" si="7"/>
        <v>0</v>
      </c>
      <c r="U25" s="50"/>
      <c r="V25" s="42">
        <f t="shared" si="8"/>
        <v>0</v>
      </c>
      <c r="W25" s="49">
        <f t="shared" si="11"/>
        <v>0</v>
      </c>
      <c r="X25" s="42">
        <f t="shared" si="9"/>
        <v>0</v>
      </c>
      <c r="Y25" s="43"/>
      <c r="Z25" s="42">
        <f t="shared" si="10"/>
        <v>0</v>
      </c>
    </row>
    <row r="26" spans="1:26" ht="17.100000000000001" customHeight="1" x14ac:dyDescent="0.25">
      <c r="A26" s="48"/>
      <c r="B26" s="47"/>
      <c r="C26" s="50"/>
      <c r="D26" s="42">
        <f t="shared" si="0"/>
        <v>0</v>
      </c>
      <c r="E26" s="50"/>
      <c r="F26" s="42">
        <f t="shared" si="1"/>
        <v>0</v>
      </c>
      <c r="G26" s="50"/>
      <c r="H26" s="42">
        <f t="shared" si="2"/>
        <v>0</v>
      </c>
      <c r="I26" s="50"/>
      <c r="J26" s="42">
        <f t="shared" si="3"/>
        <v>0</v>
      </c>
      <c r="K26" s="46" t="e">
        <f t="shared" si="12"/>
        <v>#DIV/0!</v>
      </c>
      <c r="L26" s="50"/>
      <c r="M26" s="42">
        <f t="shared" si="4"/>
        <v>0</v>
      </c>
      <c r="N26" s="46" t="e">
        <f t="shared" si="13"/>
        <v>#DIV/0!</v>
      </c>
      <c r="O26" s="50"/>
      <c r="P26" s="42">
        <f t="shared" si="5"/>
        <v>0</v>
      </c>
      <c r="Q26" s="50"/>
      <c r="R26" s="42">
        <f t="shared" si="6"/>
        <v>0</v>
      </c>
      <c r="S26" s="50"/>
      <c r="T26" s="42">
        <f t="shared" si="7"/>
        <v>0</v>
      </c>
      <c r="U26" s="50"/>
      <c r="V26" s="42">
        <f t="shared" si="8"/>
        <v>0</v>
      </c>
      <c r="W26" s="49">
        <f t="shared" si="11"/>
        <v>0</v>
      </c>
      <c r="X26" s="42">
        <f t="shared" si="9"/>
        <v>0</v>
      </c>
      <c r="Y26" s="43"/>
      <c r="Z26" s="42">
        <f t="shared" si="10"/>
        <v>0</v>
      </c>
    </row>
    <row r="27" spans="1:26" ht="17.100000000000001" customHeight="1" x14ac:dyDescent="0.25">
      <c r="A27" s="48"/>
      <c r="B27" s="47"/>
      <c r="C27" s="50"/>
      <c r="D27" s="42">
        <f t="shared" si="0"/>
        <v>0</v>
      </c>
      <c r="E27" s="50"/>
      <c r="F27" s="42">
        <f t="shared" si="1"/>
        <v>0</v>
      </c>
      <c r="G27" s="50"/>
      <c r="H27" s="42">
        <f t="shared" si="2"/>
        <v>0</v>
      </c>
      <c r="I27" s="50"/>
      <c r="J27" s="42">
        <f t="shared" si="3"/>
        <v>0</v>
      </c>
      <c r="K27" s="46" t="e">
        <f t="shared" si="12"/>
        <v>#DIV/0!</v>
      </c>
      <c r="L27" s="50"/>
      <c r="M27" s="42">
        <f t="shared" si="4"/>
        <v>0</v>
      </c>
      <c r="N27" s="46" t="e">
        <f t="shared" si="13"/>
        <v>#DIV/0!</v>
      </c>
      <c r="O27" s="50"/>
      <c r="P27" s="42">
        <f t="shared" si="5"/>
        <v>0</v>
      </c>
      <c r="Q27" s="50"/>
      <c r="R27" s="42">
        <f t="shared" si="6"/>
        <v>0</v>
      </c>
      <c r="S27" s="50"/>
      <c r="T27" s="42">
        <f t="shared" si="7"/>
        <v>0</v>
      </c>
      <c r="U27" s="50"/>
      <c r="V27" s="42">
        <f t="shared" si="8"/>
        <v>0</v>
      </c>
      <c r="W27" s="49">
        <f t="shared" si="11"/>
        <v>0</v>
      </c>
      <c r="X27" s="42">
        <f t="shared" si="9"/>
        <v>0</v>
      </c>
      <c r="Y27" s="43"/>
      <c r="Z27" s="42">
        <f t="shared" si="10"/>
        <v>0</v>
      </c>
    </row>
    <row r="28" spans="1:26" ht="17.100000000000001" customHeight="1" x14ac:dyDescent="0.25">
      <c r="A28" s="48"/>
      <c r="B28" s="47"/>
      <c r="C28" s="50"/>
      <c r="D28" s="42">
        <f t="shared" si="0"/>
        <v>0</v>
      </c>
      <c r="E28" s="50"/>
      <c r="F28" s="42">
        <f t="shared" si="1"/>
        <v>0</v>
      </c>
      <c r="G28" s="50"/>
      <c r="H28" s="42">
        <f t="shared" si="2"/>
        <v>0</v>
      </c>
      <c r="I28" s="50"/>
      <c r="J28" s="42">
        <f t="shared" si="3"/>
        <v>0</v>
      </c>
      <c r="K28" s="46"/>
      <c r="L28" s="50"/>
      <c r="M28" s="42">
        <f t="shared" si="4"/>
        <v>0</v>
      </c>
      <c r="N28" s="46" t="e">
        <f t="shared" si="13"/>
        <v>#DIV/0!</v>
      </c>
      <c r="O28" s="50"/>
      <c r="P28" s="42">
        <f t="shared" si="5"/>
        <v>0</v>
      </c>
      <c r="Q28" s="50"/>
      <c r="R28" s="42">
        <f t="shared" si="6"/>
        <v>0</v>
      </c>
      <c r="S28" s="50"/>
      <c r="T28" s="42">
        <f t="shared" si="7"/>
        <v>0</v>
      </c>
      <c r="U28" s="50"/>
      <c r="V28" s="42">
        <f t="shared" si="8"/>
        <v>0</v>
      </c>
      <c r="W28" s="49">
        <f t="shared" si="11"/>
        <v>0</v>
      </c>
      <c r="X28" s="42">
        <f t="shared" si="9"/>
        <v>0</v>
      </c>
      <c r="Y28" s="43"/>
      <c r="Z28" s="42">
        <f t="shared" si="10"/>
        <v>0</v>
      </c>
    </row>
    <row r="29" spans="1:26" ht="17.100000000000001" customHeight="1" x14ac:dyDescent="0.25">
      <c r="A29" s="48"/>
      <c r="B29" s="47"/>
      <c r="C29" s="50"/>
      <c r="D29" s="42">
        <f t="shared" si="0"/>
        <v>0</v>
      </c>
      <c r="E29" s="50"/>
      <c r="F29" s="42">
        <f t="shared" si="1"/>
        <v>0</v>
      </c>
      <c r="G29" s="50"/>
      <c r="H29" s="42">
        <f t="shared" si="2"/>
        <v>0</v>
      </c>
      <c r="I29" s="50"/>
      <c r="J29" s="42">
        <f t="shared" si="3"/>
        <v>0</v>
      </c>
      <c r="K29" s="46"/>
      <c r="L29" s="50"/>
      <c r="M29" s="42">
        <f t="shared" si="4"/>
        <v>0</v>
      </c>
      <c r="N29" s="46" t="e">
        <f t="shared" si="13"/>
        <v>#DIV/0!</v>
      </c>
      <c r="O29" s="50"/>
      <c r="P29" s="42">
        <f t="shared" si="5"/>
        <v>0</v>
      </c>
      <c r="Q29" s="50"/>
      <c r="R29" s="42">
        <f t="shared" si="6"/>
        <v>0</v>
      </c>
      <c r="S29" s="50"/>
      <c r="T29" s="42">
        <f t="shared" si="7"/>
        <v>0</v>
      </c>
      <c r="U29" s="50"/>
      <c r="V29" s="42">
        <f t="shared" si="8"/>
        <v>0</v>
      </c>
      <c r="W29" s="49">
        <f t="shared" si="11"/>
        <v>0</v>
      </c>
      <c r="X29" s="42">
        <f t="shared" si="9"/>
        <v>0</v>
      </c>
      <c r="Y29" s="43"/>
      <c r="Z29" s="42">
        <f t="shared" si="10"/>
        <v>0</v>
      </c>
    </row>
    <row r="30" spans="1:26" ht="17.100000000000001" customHeight="1" x14ac:dyDescent="0.25">
      <c r="A30" s="48"/>
      <c r="B30" s="47"/>
      <c r="C30" s="50"/>
      <c r="D30" s="42">
        <f t="shared" si="0"/>
        <v>0</v>
      </c>
      <c r="E30" s="50"/>
      <c r="F30" s="42">
        <f t="shared" si="1"/>
        <v>0</v>
      </c>
      <c r="G30" s="50"/>
      <c r="H30" s="42">
        <f t="shared" si="2"/>
        <v>0</v>
      </c>
      <c r="I30" s="50"/>
      <c r="J30" s="42">
        <f t="shared" si="3"/>
        <v>0</v>
      </c>
      <c r="K30" s="46"/>
      <c r="L30" s="50"/>
      <c r="M30" s="42">
        <f t="shared" si="4"/>
        <v>0</v>
      </c>
      <c r="N30" s="46" t="e">
        <f t="shared" si="13"/>
        <v>#DIV/0!</v>
      </c>
      <c r="O30" s="50"/>
      <c r="P30" s="42">
        <f t="shared" si="5"/>
        <v>0</v>
      </c>
      <c r="Q30" s="50"/>
      <c r="R30" s="42">
        <f t="shared" si="6"/>
        <v>0</v>
      </c>
      <c r="S30" s="50"/>
      <c r="T30" s="42">
        <f t="shared" si="7"/>
        <v>0</v>
      </c>
      <c r="U30" s="50"/>
      <c r="V30" s="42">
        <f t="shared" si="8"/>
        <v>0</v>
      </c>
      <c r="W30" s="49">
        <f t="shared" si="11"/>
        <v>0</v>
      </c>
      <c r="X30" s="42">
        <f t="shared" si="9"/>
        <v>0</v>
      </c>
      <c r="Y30" s="43"/>
      <c r="Z30" s="42">
        <f t="shared" si="10"/>
        <v>0</v>
      </c>
    </row>
    <row r="31" spans="1:26" ht="17.100000000000001" customHeight="1" x14ac:dyDescent="0.25">
      <c r="A31" s="48"/>
      <c r="B31" s="47"/>
      <c r="C31" s="50"/>
      <c r="D31" s="42">
        <f t="shared" si="0"/>
        <v>0</v>
      </c>
      <c r="E31" s="50"/>
      <c r="F31" s="42">
        <f t="shared" si="1"/>
        <v>0</v>
      </c>
      <c r="G31" s="50"/>
      <c r="H31" s="42">
        <f t="shared" si="2"/>
        <v>0</v>
      </c>
      <c r="I31" s="50"/>
      <c r="J31" s="42">
        <f t="shared" si="3"/>
        <v>0</v>
      </c>
      <c r="K31" s="46"/>
      <c r="L31" s="50"/>
      <c r="M31" s="42">
        <f t="shared" si="4"/>
        <v>0</v>
      </c>
      <c r="N31" s="46" t="e">
        <f t="shared" si="13"/>
        <v>#DIV/0!</v>
      </c>
      <c r="O31" s="50"/>
      <c r="P31" s="42">
        <f t="shared" si="5"/>
        <v>0</v>
      </c>
      <c r="Q31" s="50"/>
      <c r="R31" s="42">
        <f t="shared" si="6"/>
        <v>0</v>
      </c>
      <c r="S31" s="50"/>
      <c r="T31" s="42">
        <f t="shared" si="7"/>
        <v>0</v>
      </c>
      <c r="U31" s="50"/>
      <c r="V31" s="42">
        <f t="shared" si="8"/>
        <v>0</v>
      </c>
      <c r="W31" s="49">
        <f t="shared" si="11"/>
        <v>0</v>
      </c>
      <c r="X31" s="42">
        <f t="shared" si="9"/>
        <v>0</v>
      </c>
      <c r="Y31" s="43"/>
      <c r="Z31" s="42">
        <f t="shared" si="10"/>
        <v>0</v>
      </c>
    </row>
    <row r="32" spans="1:26" ht="17.100000000000001" customHeight="1" x14ac:dyDescent="0.25">
      <c r="A32" s="48"/>
      <c r="B32" s="47"/>
      <c r="C32" s="50"/>
      <c r="D32" s="42">
        <f t="shared" si="0"/>
        <v>0</v>
      </c>
      <c r="E32" s="50"/>
      <c r="F32" s="42">
        <f t="shared" si="1"/>
        <v>0</v>
      </c>
      <c r="G32" s="50"/>
      <c r="H32" s="42">
        <f t="shared" si="2"/>
        <v>0</v>
      </c>
      <c r="I32" s="50"/>
      <c r="J32" s="42">
        <f t="shared" si="3"/>
        <v>0</v>
      </c>
      <c r="K32" s="46"/>
      <c r="L32" s="50"/>
      <c r="M32" s="42">
        <f t="shared" si="4"/>
        <v>0</v>
      </c>
      <c r="N32" s="46" t="e">
        <f t="shared" si="13"/>
        <v>#DIV/0!</v>
      </c>
      <c r="O32" s="50"/>
      <c r="P32" s="42">
        <f t="shared" si="5"/>
        <v>0</v>
      </c>
      <c r="Q32" s="50"/>
      <c r="R32" s="42">
        <f t="shared" si="6"/>
        <v>0</v>
      </c>
      <c r="S32" s="50"/>
      <c r="T32" s="42">
        <f t="shared" si="7"/>
        <v>0</v>
      </c>
      <c r="U32" s="50"/>
      <c r="V32" s="42">
        <f t="shared" si="8"/>
        <v>0</v>
      </c>
      <c r="W32" s="49">
        <f t="shared" si="11"/>
        <v>0</v>
      </c>
      <c r="X32" s="42">
        <f t="shared" si="9"/>
        <v>0</v>
      </c>
      <c r="Y32" s="43"/>
      <c r="Z32" s="42">
        <f t="shared" si="10"/>
        <v>0</v>
      </c>
    </row>
    <row r="33" spans="1:26" ht="17.100000000000001" customHeight="1" x14ac:dyDescent="0.25">
      <c r="A33" s="48"/>
      <c r="B33" s="47"/>
      <c r="C33" s="50"/>
      <c r="D33" s="42">
        <f t="shared" si="0"/>
        <v>0</v>
      </c>
      <c r="E33" s="50"/>
      <c r="F33" s="42">
        <f t="shared" si="1"/>
        <v>0</v>
      </c>
      <c r="G33" s="50"/>
      <c r="H33" s="42">
        <f t="shared" si="2"/>
        <v>0</v>
      </c>
      <c r="I33" s="50"/>
      <c r="J33" s="42">
        <f t="shared" si="3"/>
        <v>0</v>
      </c>
      <c r="K33" s="46"/>
      <c r="L33" s="50"/>
      <c r="M33" s="42">
        <f t="shared" si="4"/>
        <v>0</v>
      </c>
      <c r="N33" s="46" t="e">
        <f t="shared" si="13"/>
        <v>#DIV/0!</v>
      </c>
      <c r="O33" s="50"/>
      <c r="P33" s="42">
        <f t="shared" si="5"/>
        <v>0</v>
      </c>
      <c r="Q33" s="50"/>
      <c r="R33" s="42">
        <f t="shared" si="6"/>
        <v>0</v>
      </c>
      <c r="S33" s="50"/>
      <c r="T33" s="42">
        <f t="shared" si="7"/>
        <v>0</v>
      </c>
      <c r="U33" s="50"/>
      <c r="V33" s="42">
        <f t="shared" si="8"/>
        <v>0</v>
      </c>
      <c r="W33" s="49">
        <f t="shared" si="11"/>
        <v>0</v>
      </c>
      <c r="X33" s="42">
        <f t="shared" si="9"/>
        <v>0</v>
      </c>
      <c r="Y33" s="43"/>
      <c r="Z33" s="42">
        <f t="shared" si="10"/>
        <v>0</v>
      </c>
    </row>
    <row r="34" spans="1:26" ht="17.100000000000001" customHeight="1" thickBot="1" x14ac:dyDescent="0.3">
      <c r="A34" s="48"/>
      <c r="B34" s="47"/>
      <c r="C34" s="45"/>
      <c r="D34" s="42">
        <f t="shared" si="0"/>
        <v>0</v>
      </c>
      <c r="E34" s="45"/>
      <c r="F34" s="42">
        <f t="shared" si="1"/>
        <v>0</v>
      </c>
      <c r="G34" s="45"/>
      <c r="H34" s="42">
        <f t="shared" si="2"/>
        <v>0</v>
      </c>
      <c r="I34" s="45"/>
      <c r="J34" s="42">
        <f t="shared" si="3"/>
        <v>0</v>
      </c>
      <c r="K34" s="46"/>
      <c r="L34" s="45"/>
      <c r="M34" s="42">
        <f t="shared" si="4"/>
        <v>0</v>
      </c>
      <c r="N34" s="46"/>
      <c r="O34" s="45"/>
      <c r="P34" s="42">
        <f t="shared" si="5"/>
        <v>0</v>
      </c>
      <c r="Q34" s="45"/>
      <c r="R34" s="42">
        <f t="shared" si="6"/>
        <v>0</v>
      </c>
      <c r="S34" s="45"/>
      <c r="T34" s="42">
        <f t="shared" si="7"/>
        <v>0</v>
      </c>
      <c r="U34" s="45"/>
      <c r="V34" s="42">
        <f t="shared" si="8"/>
        <v>0</v>
      </c>
      <c r="W34" s="44">
        <f t="shared" si="11"/>
        <v>0</v>
      </c>
      <c r="X34" s="42">
        <f t="shared" si="9"/>
        <v>0</v>
      </c>
      <c r="Y34" s="43"/>
      <c r="Z34" s="42">
        <f t="shared" si="10"/>
        <v>0</v>
      </c>
    </row>
    <row r="35" spans="1:26" s="36" customFormat="1" ht="17.100000000000001" customHeight="1" thickBot="1" x14ac:dyDescent="0.3">
      <c r="A35" s="189" t="s">
        <v>119</v>
      </c>
      <c r="B35" s="190"/>
      <c r="C35" s="38">
        <f t="shared" ref="C35:J35" si="14">SUM(C15:C34)</f>
        <v>0</v>
      </c>
      <c r="D35" s="37">
        <f t="shared" si="14"/>
        <v>0</v>
      </c>
      <c r="E35" s="41">
        <f t="shared" si="14"/>
        <v>0</v>
      </c>
      <c r="F35" s="37">
        <f t="shared" si="14"/>
        <v>0</v>
      </c>
      <c r="G35" s="41">
        <f t="shared" si="14"/>
        <v>0</v>
      </c>
      <c r="H35" s="37">
        <f t="shared" si="14"/>
        <v>0</v>
      </c>
      <c r="I35" s="41">
        <f t="shared" si="14"/>
        <v>0</v>
      </c>
      <c r="J35" s="37">
        <f t="shared" si="14"/>
        <v>0</v>
      </c>
      <c r="K35" s="40"/>
      <c r="L35" s="41">
        <f>SUM(L15:L34)</f>
        <v>0</v>
      </c>
      <c r="M35" s="37">
        <f>SUM(M15:M34)</f>
        <v>0</v>
      </c>
      <c r="N35" s="40"/>
      <c r="O35" s="41">
        <f t="shared" ref="O35:V35" si="15">SUM(O15:O34)</f>
        <v>0</v>
      </c>
      <c r="P35" s="37">
        <f t="shared" si="15"/>
        <v>0</v>
      </c>
      <c r="Q35" s="41">
        <f t="shared" si="15"/>
        <v>0</v>
      </c>
      <c r="R35" s="37">
        <f t="shared" si="15"/>
        <v>0</v>
      </c>
      <c r="S35" s="41">
        <f t="shared" si="15"/>
        <v>0</v>
      </c>
      <c r="T35" s="37">
        <f t="shared" si="15"/>
        <v>0</v>
      </c>
      <c r="U35" s="41">
        <f t="shared" si="15"/>
        <v>0</v>
      </c>
      <c r="V35" s="37">
        <f t="shared" si="15"/>
        <v>0</v>
      </c>
      <c r="W35" s="40">
        <f t="shared" si="11"/>
        <v>0</v>
      </c>
      <c r="X35" s="39">
        <f>SUM(X15:X34)</f>
        <v>0</v>
      </c>
      <c r="Y35" s="38">
        <f>SUM(Y15:Y34)</f>
        <v>0</v>
      </c>
      <c r="Z35" s="37">
        <f>SUM(Z15:Z34)</f>
        <v>0</v>
      </c>
    </row>
    <row r="36" spans="1:26" ht="17.100000000000001" customHeight="1" thickBot="1" x14ac:dyDescent="0.3">
      <c r="A36" s="199" t="s">
        <v>118</v>
      </c>
      <c r="B36" s="200"/>
      <c r="C36" s="201"/>
      <c r="D36" s="202"/>
      <c r="E36" s="201"/>
      <c r="F36" s="202"/>
      <c r="G36" s="201"/>
      <c r="H36" s="202"/>
      <c r="I36" s="201"/>
      <c r="J36" s="202"/>
      <c r="K36" s="35"/>
      <c r="L36" s="201"/>
      <c r="M36" s="202"/>
      <c r="N36" s="35"/>
      <c r="O36" s="201"/>
      <c r="P36" s="202"/>
      <c r="Q36" s="201"/>
      <c r="R36" s="202"/>
      <c r="S36" s="201"/>
      <c r="T36" s="202"/>
      <c r="U36" s="201"/>
      <c r="V36" s="202"/>
      <c r="W36" s="201">
        <f>SUM(C36:V36)</f>
        <v>0</v>
      </c>
      <c r="X36" s="202"/>
      <c r="Y36" s="197"/>
      <c r="Z36" s="198"/>
    </row>
    <row r="37" spans="1:26" ht="17.100000000000001" customHeight="1" thickBot="1" x14ac:dyDescent="0.25">
      <c r="A37" s="209" t="s">
        <v>117</v>
      </c>
      <c r="B37" s="210"/>
      <c r="C37" s="195"/>
      <c r="D37" s="196"/>
      <c r="E37" s="195"/>
      <c r="F37" s="196"/>
      <c r="G37" s="195"/>
      <c r="H37" s="196"/>
      <c r="I37" s="195"/>
      <c r="J37" s="196"/>
      <c r="K37" s="34"/>
      <c r="L37" s="195"/>
      <c r="M37" s="196"/>
      <c r="N37" s="34"/>
      <c r="O37" s="195"/>
      <c r="P37" s="196"/>
      <c r="Q37" s="195"/>
      <c r="R37" s="196"/>
      <c r="S37" s="195"/>
      <c r="T37" s="196"/>
      <c r="U37" s="195"/>
      <c r="V37" s="196"/>
      <c r="W37" s="195"/>
      <c r="X37" s="196"/>
      <c r="Y37" s="197"/>
      <c r="Z37" s="198"/>
    </row>
    <row r="38" spans="1:26" ht="17.100000000000001" customHeight="1" thickBot="1" x14ac:dyDescent="0.3">
      <c r="A38" s="191" t="s">
        <v>116</v>
      </c>
      <c r="B38" s="192"/>
      <c r="C38" s="193">
        <f>C36*C37</f>
        <v>0</v>
      </c>
      <c r="D38" s="194"/>
      <c r="E38" s="193">
        <f>E36*E37</f>
        <v>0</v>
      </c>
      <c r="F38" s="194"/>
      <c r="G38" s="193">
        <f>G36*G37</f>
        <v>0</v>
      </c>
      <c r="H38" s="194"/>
      <c r="I38" s="193">
        <f>I36*I37</f>
        <v>0</v>
      </c>
      <c r="J38" s="194"/>
      <c r="K38" s="33"/>
      <c r="L38" s="193">
        <f>L36*L37</f>
        <v>0</v>
      </c>
      <c r="M38" s="194"/>
      <c r="N38" s="33"/>
      <c r="O38" s="193">
        <f>O36*O37</f>
        <v>0</v>
      </c>
      <c r="P38" s="194"/>
      <c r="Q38" s="193">
        <f>Q36*Q37</f>
        <v>0</v>
      </c>
      <c r="R38" s="194"/>
      <c r="S38" s="193">
        <f>S36*S37</f>
        <v>0</v>
      </c>
      <c r="T38" s="194"/>
      <c r="U38" s="193">
        <f>U36*U37</f>
        <v>0</v>
      </c>
      <c r="V38" s="194"/>
      <c r="W38" s="193">
        <f>W36*W37</f>
        <v>0</v>
      </c>
      <c r="X38" s="194"/>
      <c r="Y38" s="197"/>
      <c r="Z38" s="198"/>
    </row>
    <row r="39" spans="1:26" ht="29.25" customHeight="1" thickBot="1" x14ac:dyDescent="0.3">
      <c r="A39" s="189" t="s">
        <v>115</v>
      </c>
      <c r="B39" s="190"/>
      <c r="C39" s="186">
        <f>D35+C38</f>
        <v>0</v>
      </c>
      <c r="D39" s="187"/>
      <c r="E39" s="186">
        <f>F35+E38</f>
        <v>0</v>
      </c>
      <c r="F39" s="187"/>
      <c r="G39" s="186">
        <f>H35+G38</f>
        <v>0</v>
      </c>
      <c r="H39" s="187"/>
      <c r="I39" s="186">
        <f>J35+I38</f>
        <v>0</v>
      </c>
      <c r="J39" s="187"/>
      <c r="K39" s="32"/>
      <c r="L39" s="186">
        <f>M35+L38</f>
        <v>0</v>
      </c>
      <c r="M39" s="187"/>
      <c r="N39" s="32"/>
      <c r="O39" s="186">
        <f>P35+O38</f>
        <v>0</v>
      </c>
      <c r="P39" s="187"/>
      <c r="Q39" s="186">
        <f>R35+Q38</f>
        <v>0</v>
      </c>
      <c r="R39" s="187"/>
      <c r="S39" s="186">
        <f>T35+S38</f>
        <v>0</v>
      </c>
      <c r="T39" s="187"/>
      <c r="U39" s="186">
        <f>V35+U38</f>
        <v>0</v>
      </c>
      <c r="V39" s="187"/>
      <c r="W39" s="186">
        <f>X35+W38</f>
        <v>0</v>
      </c>
      <c r="X39" s="187"/>
      <c r="Y39" s="197"/>
      <c r="Z39" s="198"/>
    </row>
    <row r="40" spans="1:26" ht="36" customHeight="1" x14ac:dyDescent="0.25">
      <c r="A40" s="31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29"/>
      <c r="Z40" s="29"/>
    </row>
    <row r="41" spans="1:26" ht="14.45" customHeight="1" x14ac:dyDescent="0.3">
      <c r="A41" s="188"/>
      <c r="B41" s="188"/>
      <c r="C41" s="188"/>
      <c r="D41" s="188"/>
      <c r="E41" s="188"/>
      <c r="F41" s="188"/>
      <c r="G41" s="188"/>
      <c r="H41" s="188"/>
      <c r="I41" s="188"/>
      <c r="J41" s="188"/>
      <c r="K41" s="188"/>
      <c r="L41" s="188"/>
      <c r="M41" s="28"/>
      <c r="Y41" s="23"/>
      <c r="Z41" s="23"/>
    </row>
    <row r="42" spans="1:26" ht="20.45" customHeight="1" x14ac:dyDescent="0.25">
      <c r="A42" s="92" t="s">
        <v>178</v>
      </c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92" t="s">
        <v>179</v>
      </c>
      <c r="Y42" s="23"/>
      <c r="Z42" s="23"/>
    </row>
    <row r="43" spans="1:26" s="26" customFormat="1" ht="18.75" x14ac:dyDescent="0.3">
      <c r="A43" s="184"/>
      <c r="B43" s="184"/>
      <c r="C43" s="184"/>
      <c r="D43" s="184"/>
      <c r="E43" s="184"/>
      <c r="F43" s="184"/>
      <c r="G43" s="184"/>
      <c r="H43" s="184"/>
      <c r="I43" s="184"/>
      <c r="J43" s="184"/>
      <c r="K43" s="184"/>
      <c r="L43" s="184"/>
      <c r="M43" s="28"/>
    </row>
    <row r="44" spans="1:26" s="26" customFormat="1" ht="12.75" x14ac:dyDescent="0.2"/>
    <row r="45" spans="1:26" s="26" customFormat="1" ht="12.75" x14ac:dyDescent="0.2"/>
    <row r="46" spans="1:26" s="26" customFormat="1" ht="15.75" x14ac:dyDescent="0.25">
      <c r="A46" s="185"/>
      <c r="B46" s="185"/>
      <c r="C46" s="185"/>
    </row>
    <row r="47" spans="1:26" ht="12" customHeight="1" x14ac:dyDescent="0.2">
      <c r="A47" s="26"/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</row>
    <row r="48" spans="1:26" ht="12" customHeight="1" x14ac:dyDescent="0.25">
      <c r="A48" s="25"/>
      <c r="B48" s="25"/>
      <c r="C48" s="25"/>
      <c r="D48" s="25"/>
      <c r="E48" s="25"/>
      <c r="F48" s="25"/>
    </row>
  </sheetData>
  <mergeCells count="144">
    <mergeCell ref="W1:Z1"/>
    <mergeCell ref="W2:Z2"/>
    <mergeCell ref="A4:Z4"/>
    <mergeCell ref="A5:B5"/>
    <mergeCell ref="C5:D5"/>
    <mergeCell ref="E5:F5"/>
    <mergeCell ref="G5:H5"/>
    <mergeCell ref="I5:J5"/>
    <mergeCell ref="L5:M5"/>
    <mergeCell ref="O5:P5"/>
    <mergeCell ref="U5:V5"/>
    <mergeCell ref="W5:X13"/>
    <mergeCell ref="Y5:Z13"/>
    <mergeCell ref="A6:B6"/>
    <mergeCell ref="C6:D6"/>
    <mergeCell ref="E6:F6"/>
    <mergeCell ref="G6:H6"/>
    <mergeCell ref="I6:J6"/>
    <mergeCell ref="L6:M6"/>
    <mergeCell ref="O6:P6"/>
    <mergeCell ref="U6:V6"/>
    <mergeCell ref="A7:B7"/>
    <mergeCell ref="C7:D7"/>
    <mergeCell ref="E7:F7"/>
    <mergeCell ref="G7:H7"/>
    <mergeCell ref="I7:J7"/>
    <mergeCell ref="L7:M7"/>
    <mergeCell ref="O7:P7"/>
    <mergeCell ref="U7:V7"/>
    <mergeCell ref="A8:B8"/>
    <mergeCell ref="C8:D8"/>
    <mergeCell ref="E8:F8"/>
    <mergeCell ref="G8:H8"/>
    <mergeCell ref="I8:J8"/>
    <mergeCell ref="L8:M8"/>
    <mergeCell ref="O8:P8"/>
    <mergeCell ref="U8:V8"/>
    <mergeCell ref="A9:B9"/>
    <mergeCell ref="C9:D9"/>
    <mergeCell ref="E9:F9"/>
    <mergeCell ref="G9:H9"/>
    <mergeCell ref="I9:J9"/>
    <mergeCell ref="L9:M9"/>
    <mergeCell ref="O9:P9"/>
    <mergeCell ref="U9:V9"/>
    <mergeCell ref="A10:B10"/>
    <mergeCell ref="C10:D10"/>
    <mergeCell ref="E10:F10"/>
    <mergeCell ref="G10:H10"/>
    <mergeCell ref="I10:J10"/>
    <mergeCell ref="L10:M10"/>
    <mergeCell ref="O10:P10"/>
    <mergeCell ref="U10:V10"/>
    <mergeCell ref="Q10:R10"/>
    <mergeCell ref="A11:B11"/>
    <mergeCell ref="C11:D11"/>
    <mergeCell ref="E11:F11"/>
    <mergeCell ref="G11:H11"/>
    <mergeCell ref="I11:J11"/>
    <mergeCell ref="L11:M11"/>
    <mergeCell ref="O11:P11"/>
    <mergeCell ref="U11:V11"/>
    <mergeCell ref="A12:B12"/>
    <mergeCell ref="C12:D12"/>
    <mergeCell ref="E12:F12"/>
    <mergeCell ref="G12:H12"/>
    <mergeCell ref="I12:J12"/>
    <mergeCell ref="L12:M12"/>
    <mergeCell ref="O12:P12"/>
    <mergeCell ref="U12:V12"/>
    <mergeCell ref="E36:F36"/>
    <mergeCell ref="G36:H36"/>
    <mergeCell ref="I36:J36"/>
    <mergeCell ref="L36:M36"/>
    <mergeCell ref="O36:P36"/>
    <mergeCell ref="U36:V36"/>
    <mergeCell ref="W36:X36"/>
    <mergeCell ref="Q36:R36"/>
    <mergeCell ref="A13:B13"/>
    <mergeCell ref="C13:D13"/>
    <mergeCell ref="E13:F13"/>
    <mergeCell ref="G13:H13"/>
    <mergeCell ref="I13:J13"/>
    <mergeCell ref="L13:M13"/>
    <mergeCell ref="O13:P13"/>
    <mergeCell ref="U13:V13"/>
    <mergeCell ref="A35:B35"/>
    <mergeCell ref="Y36:Z39"/>
    <mergeCell ref="A37:B37"/>
    <mergeCell ref="C37:D37"/>
    <mergeCell ref="E37:F37"/>
    <mergeCell ref="G37:H37"/>
    <mergeCell ref="I37:J37"/>
    <mergeCell ref="L37:M37"/>
    <mergeCell ref="O37:P37"/>
    <mergeCell ref="U37:V37"/>
    <mergeCell ref="W37:X37"/>
    <mergeCell ref="A38:B38"/>
    <mergeCell ref="C38:D38"/>
    <mergeCell ref="E38:F38"/>
    <mergeCell ref="G38:H38"/>
    <mergeCell ref="I38:J38"/>
    <mergeCell ref="L38:M38"/>
    <mergeCell ref="O38:P38"/>
    <mergeCell ref="U38:V38"/>
    <mergeCell ref="W38:X38"/>
    <mergeCell ref="A39:B39"/>
    <mergeCell ref="C39:D39"/>
    <mergeCell ref="E39:F39"/>
    <mergeCell ref="G39:H39"/>
    <mergeCell ref="I39:J39"/>
    <mergeCell ref="U39:V39"/>
    <mergeCell ref="W39:X39"/>
    <mergeCell ref="A41:L41"/>
    <mergeCell ref="A43:L43"/>
    <mergeCell ref="A46:C46"/>
    <mergeCell ref="S5:T5"/>
    <mergeCell ref="S6:T6"/>
    <mergeCell ref="S7:T7"/>
    <mergeCell ref="S8:T8"/>
    <mergeCell ref="S9:T9"/>
    <mergeCell ref="Q11:R11"/>
    <mergeCell ref="Q12:R12"/>
    <mergeCell ref="S10:T10"/>
    <mergeCell ref="S11:T11"/>
    <mergeCell ref="S12:T12"/>
    <mergeCell ref="S13:T13"/>
    <mergeCell ref="Q13:R13"/>
    <mergeCell ref="Q5:R5"/>
    <mergeCell ref="Q6:R6"/>
    <mergeCell ref="Q7:R7"/>
    <mergeCell ref="Q8:R8"/>
    <mergeCell ref="Q9:R9"/>
    <mergeCell ref="A36:B36"/>
    <mergeCell ref="C36:D36"/>
    <mergeCell ref="Q37:R37"/>
    <mergeCell ref="Q38:R38"/>
    <mergeCell ref="Q39:R39"/>
    <mergeCell ref="S38:T38"/>
    <mergeCell ref="S39:T39"/>
    <mergeCell ref="S36:T36"/>
    <mergeCell ref="S37:T37"/>
    <mergeCell ref="L39:M39"/>
    <mergeCell ref="O39:P39"/>
  </mergeCells>
  <pageMargins left="0" right="0" top="0.98425196850393704" bottom="0.98425196850393704" header="0.51181102362204722" footer="0.51181102362204722"/>
  <pageSetup paperSize="9" scale="4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3"/>
  <sheetViews>
    <sheetView tabSelected="1" view="pageBreakPreview" zoomScale="85" zoomScaleNormal="70" workbookViewId="0">
      <selection activeCell="A5" sqref="A5:G5"/>
    </sheetView>
  </sheetViews>
  <sheetFormatPr defaultRowHeight="12.75" x14ac:dyDescent="0.2"/>
  <cols>
    <col min="1" max="1" width="27.42578125" style="26" bestFit="1" customWidth="1"/>
    <col min="2" max="2" width="19.42578125" style="26" customWidth="1"/>
    <col min="3" max="3" width="11.5703125" style="26" customWidth="1"/>
    <col min="4" max="4" width="13.7109375" style="26" bestFit="1" customWidth="1"/>
    <col min="5" max="5" width="9.5703125" style="26" bestFit="1" customWidth="1"/>
    <col min="6" max="6" width="18.28515625" style="26" customWidth="1"/>
    <col min="7" max="7" width="9.5703125" style="26" bestFit="1" customWidth="1"/>
    <col min="8" max="8" width="16.140625" style="26" customWidth="1"/>
    <col min="9" max="9" width="14.85546875" style="26" customWidth="1"/>
    <col min="10" max="10" width="18.85546875" style="26" customWidth="1"/>
    <col min="11" max="11" width="9.42578125" style="26" bestFit="1" customWidth="1"/>
    <col min="12" max="12" width="22.28515625" style="26" customWidth="1"/>
    <col min="13" max="13" width="13" style="26" customWidth="1"/>
    <col min="14" max="14" width="9.140625" style="26"/>
    <col min="15" max="15" width="13.140625" style="26" customWidth="1"/>
    <col min="16" max="16384" width="9.140625" style="26"/>
  </cols>
  <sheetData>
    <row r="1" spans="1:15" ht="18.75" x14ac:dyDescent="0.25">
      <c r="A1" s="88"/>
      <c r="B1" s="88"/>
      <c r="C1" s="88"/>
      <c r="D1" s="23"/>
      <c r="E1" s="23"/>
      <c r="F1" s="23"/>
      <c r="G1" s="23"/>
      <c r="H1" s="64"/>
      <c r="I1" s="64"/>
      <c r="J1" s="65"/>
      <c r="K1" s="285" t="s">
        <v>182</v>
      </c>
      <c r="L1" s="285"/>
    </row>
    <row r="2" spans="1:15" ht="36.6" customHeight="1" x14ac:dyDescent="0.2">
      <c r="A2" s="23"/>
      <c r="B2" s="23"/>
      <c r="C2" s="23"/>
      <c r="D2" s="23"/>
      <c r="E2" s="23"/>
      <c r="F2" s="23"/>
      <c r="G2" s="23"/>
      <c r="H2" s="63"/>
      <c r="I2" s="63"/>
      <c r="J2" s="95"/>
      <c r="K2" s="286" t="s">
        <v>177</v>
      </c>
      <c r="L2" s="286"/>
    </row>
    <row r="3" spans="1:15" ht="13.5" thickBot="1" x14ac:dyDescent="0.25">
      <c r="A3" s="256" t="s">
        <v>153</v>
      </c>
      <c r="B3" s="256"/>
      <c r="C3" s="256"/>
      <c r="D3" s="256"/>
      <c r="E3" s="256"/>
      <c r="F3" s="256"/>
      <c r="G3" s="256"/>
      <c r="H3" s="256"/>
      <c r="I3" s="256"/>
      <c r="J3" s="256"/>
      <c r="K3" s="256"/>
      <c r="L3" s="256"/>
    </row>
    <row r="4" spans="1:15" x14ac:dyDescent="0.2">
      <c r="A4" s="257" t="s">
        <v>145</v>
      </c>
      <c r="B4" s="258"/>
      <c r="C4" s="259" t="s">
        <v>144</v>
      </c>
      <c r="D4" s="260"/>
      <c r="E4" s="259" t="s">
        <v>143</v>
      </c>
      <c r="F4" s="260"/>
      <c r="G4" s="259" t="s">
        <v>152</v>
      </c>
      <c r="H4" s="260"/>
      <c r="I4" s="263" t="s">
        <v>138</v>
      </c>
      <c r="J4" s="264"/>
      <c r="K4" s="269" t="s">
        <v>137</v>
      </c>
      <c r="L4" s="270"/>
    </row>
    <row r="5" spans="1:15" x14ac:dyDescent="0.2">
      <c r="A5" s="252" t="s">
        <v>186</v>
      </c>
      <c r="B5" s="253"/>
      <c r="C5" s="275" t="s">
        <v>135</v>
      </c>
      <c r="D5" s="276"/>
      <c r="E5" s="275" t="s">
        <v>135</v>
      </c>
      <c r="F5" s="276"/>
      <c r="G5" s="277" t="s">
        <v>151</v>
      </c>
      <c r="H5" s="278"/>
      <c r="I5" s="265"/>
      <c r="J5" s="266"/>
      <c r="K5" s="271"/>
      <c r="L5" s="272"/>
    </row>
    <row r="6" spans="1:15" x14ac:dyDescent="0.2">
      <c r="A6" s="252" t="s">
        <v>131</v>
      </c>
      <c r="B6" s="253"/>
      <c r="C6" s="281"/>
      <c r="D6" s="282"/>
      <c r="E6" s="254"/>
      <c r="F6" s="255"/>
      <c r="G6" s="254"/>
      <c r="H6" s="255"/>
      <c r="I6" s="265"/>
      <c r="J6" s="266"/>
      <c r="K6" s="271"/>
      <c r="L6" s="272"/>
    </row>
    <row r="7" spans="1:15" x14ac:dyDescent="0.2">
      <c r="A7" s="252" t="s">
        <v>130</v>
      </c>
      <c r="B7" s="253"/>
      <c r="C7" s="275"/>
      <c r="D7" s="276"/>
      <c r="E7" s="275"/>
      <c r="F7" s="276"/>
      <c r="G7" s="275"/>
      <c r="H7" s="276"/>
      <c r="I7" s="265"/>
      <c r="J7" s="266"/>
      <c r="K7" s="271"/>
      <c r="L7" s="272"/>
    </row>
    <row r="8" spans="1:15" x14ac:dyDescent="0.2">
      <c r="A8" s="252" t="s">
        <v>129</v>
      </c>
      <c r="B8" s="253"/>
      <c r="C8" s="261"/>
      <c r="D8" s="262"/>
      <c r="E8" s="261"/>
      <c r="F8" s="262"/>
      <c r="G8" s="275"/>
      <c r="H8" s="276"/>
      <c r="I8" s="265"/>
      <c r="J8" s="266"/>
      <c r="K8" s="271"/>
      <c r="L8" s="272"/>
    </row>
    <row r="9" spans="1:15" x14ac:dyDescent="0.2">
      <c r="A9" s="252" t="s">
        <v>128</v>
      </c>
      <c r="B9" s="253"/>
      <c r="C9" s="261"/>
      <c r="D9" s="262"/>
      <c r="E9" s="261"/>
      <c r="F9" s="262"/>
      <c r="G9" s="275"/>
      <c r="H9" s="276"/>
      <c r="I9" s="265"/>
      <c r="J9" s="266"/>
      <c r="K9" s="271"/>
      <c r="L9" s="272"/>
    </row>
    <row r="10" spans="1:15" x14ac:dyDescent="0.2">
      <c r="A10" s="252" t="s">
        <v>127</v>
      </c>
      <c r="B10" s="253"/>
      <c r="C10" s="275"/>
      <c r="D10" s="276"/>
      <c r="E10" s="275"/>
      <c r="F10" s="276"/>
      <c r="G10" s="275"/>
      <c r="H10" s="276"/>
      <c r="I10" s="265"/>
      <c r="J10" s="266"/>
      <c r="K10" s="271"/>
      <c r="L10" s="272"/>
    </row>
    <row r="11" spans="1:15" x14ac:dyDescent="0.2">
      <c r="A11" s="252" t="s">
        <v>126</v>
      </c>
      <c r="B11" s="253"/>
      <c r="C11" s="283"/>
      <c r="D11" s="284"/>
      <c r="E11" s="283"/>
      <c r="F11" s="284"/>
      <c r="G11" s="283"/>
      <c r="H11" s="284"/>
      <c r="I11" s="265"/>
      <c r="J11" s="266"/>
      <c r="K11" s="271"/>
      <c r="L11" s="272"/>
    </row>
    <row r="12" spans="1:15" ht="13.5" thickBot="1" x14ac:dyDescent="0.25">
      <c r="A12" s="288" t="s">
        <v>125</v>
      </c>
      <c r="B12" s="289"/>
      <c r="C12" s="279"/>
      <c r="D12" s="280"/>
      <c r="E12" s="279"/>
      <c r="F12" s="280"/>
      <c r="G12" s="279"/>
      <c r="H12" s="280"/>
      <c r="I12" s="267"/>
      <c r="J12" s="268"/>
      <c r="K12" s="273"/>
      <c r="L12" s="274"/>
    </row>
    <row r="13" spans="1:15" ht="42.75" customHeight="1" thickBot="1" x14ac:dyDescent="0.25">
      <c r="A13" s="85" t="s">
        <v>124</v>
      </c>
      <c r="B13" s="86" t="s">
        <v>123</v>
      </c>
      <c r="C13" s="85" t="s">
        <v>121</v>
      </c>
      <c r="D13" s="53" t="s">
        <v>120</v>
      </c>
      <c r="E13" s="85" t="s">
        <v>121</v>
      </c>
      <c r="F13" s="53" t="s">
        <v>120</v>
      </c>
      <c r="G13" s="85" t="s">
        <v>121</v>
      </c>
      <c r="H13" s="53" t="s">
        <v>120</v>
      </c>
      <c r="I13" s="85" t="s">
        <v>121</v>
      </c>
      <c r="J13" s="53" t="s">
        <v>120</v>
      </c>
      <c r="K13" s="85" t="s">
        <v>121</v>
      </c>
      <c r="L13" s="53" t="s">
        <v>120</v>
      </c>
    </row>
    <row r="14" spans="1:15" ht="17.100000000000001" customHeight="1" x14ac:dyDescent="0.2">
      <c r="A14" s="84"/>
      <c r="B14" s="77"/>
      <c r="C14" s="51"/>
      <c r="D14" s="75">
        <f t="shared" ref="D14:D34" si="0">$B14*C14</f>
        <v>0</v>
      </c>
      <c r="E14" s="83"/>
      <c r="F14" s="75">
        <f t="shared" ref="F14:F34" si="1">$B14*E14</f>
        <v>0</v>
      </c>
      <c r="G14" s="51"/>
      <c r="H14" s="75">
        <f t="shared" ref="H14:H34" si="2">$B14*G14</f>
        <v>0</v>
      </c>
      <c r="I14" s="74">
        <f t="shared" ref="I14:I25" si="3">C14+E14+G14</f>
        <v>0</v>
      </c>
      <c r="J14" s="82">
        <f t="shared" ref="J14:J34" si="4">B14*I14</f>
        <v>0</v>
      </c>
      <c r="K14" s="80"/>
      <c r="L14" s="75">
        <f t="shared" ref="L14:L34" si="5">B14*K14</f>
        <v>0</v>
      </c>
    </row>
    <row r="15" spans="1:15" ht="17.100000000000001" customHeight="1" x14ac:dyDescent="0.2">
      <c r="A15" s="79"/>
      <c r="B15" s="77"/>
      <c r="C15" s="51"/>
      <c r="D15" s="75">
        <f t="shared" si="0"/>
        <v>0</v>
      </c>
      <c r="E15" s="81"/>
      <c r="F15" s="75">
        <f t="shared" si="1"/>
        <v>0</v>
      </c>
      <c r="G15" s="51"/>
      <c r="H15" s="75">
        <f t="shared" si="2"/>
        <v>0</v>
      </c>
      <c r="I15" s="74">
        <f t="shared" si="3"/>
        <v>0</v>
      </c>
      <c r="J15" s="73">
        <f t="shared" si="4"/>
        <v>0</v>
      </c>
      <c r="K15" s="80"/>
      <c r="L15" s="71">
        <f t="shared" si="5"/>
        <v>0</v>
      </c>
      <c r="O15" s="67"/>
    </row>
    <row r="16" spans="1:15" ht="17.100000000000001" customHeight="1" x14ac:dyDescent="0.2">
      <c r="A16" s="79"/>
      <c r="B16" s="77"/>
      <c r="C16" s="51"/>
      <c r="D16" s="75">
        <f t="shared" si="0"/>
        <v>0</v>
      </c>
      <c r="E16" s="81"/>
      <c r="F16" s="75">
        <f t="shared" si="1"/>
        <v>0</v>
      </c>
      <c r="G16" s="51"/>
      <c r="H16" s="75">
        <f t="shared" si="2"/>
        <v>0</v>
      </c>
      <c r="I16" s="74">
        <f t="shared" si="3"/>
        <v>0</v>
      </c>
      <c r="J16" s="73">
        <f t="shared" si="4"/>
        <v>0</v>
      </c>
      <c r="K16" s="80"/>
      <c r="L16" s="71">
        <f t="shared" si="5"/>
        <v>0</v>
      </c>
      <c r="O16" s="67"/>
    </row>
    <row r="17" spans="1:15" ht="17.100000000000001" customHeight="1" x14ac:dyDescent="0.2">
      <c r="A17" s="79"/>
      <c r="B17" s="77"/>
      <c r="C17" s="51"/>
      <c r="D17" s="75">
        <f t="shared" si="0"/>
        <v>0</v>
      </c>
      <c r="E17" s="76"/>
      <c r="F17" s="75">
        <f t="shared" si="1"/>
        <v>0</v>
      </c>
      <c r="G17" s="51"/>
      <c r="H17" s="75">
        <f t="shared" si="2"/>
        <v>0</v>
      </c>
      <c r="I17" s="74">
        <f t="shared" si="3"/>
        <v>0</v>
      </c>
      <c r="J17" s="73">
        <f t="shared" si="4"/>
        <v>0</v>
      </c>
      <c r="K17" s="80"/>
      <c r="L17" s="71">
        <f t="shared" si="5"/>
        <v>0</v>
      </c>
      <c r="O17" s="67"/>
    </row>
    <row r="18" spans="1:15" ht="17.100000000000001" customHeight="1" x14ac:dyDescent="0.2">
      <c r="A18" s="79"/>
      <c r="B18" s="77"/>
      <c r="C18" s="51"/>
      <c r="D18" s="75">
        <f t="shared" si="0"/>
        <v>0</v>
      </c>
      <c r="E18" s="76"/>
      <c r="F18" s="75">
        <f t="shared" si="1"/>
        <v>0</v>
      </c>
      <c r="G18" s="51"/>
      <c r="H18" s="75">
        <f t="shared" si="2"/>
        <v>0</v>
      </c>
      <c r="I18" s="74">
        <f t="shared" si="3"/>
        <v>0</v>
      </c>
      <c r="J18" s="73">
        <f t="shared" si="4"/>
        <v>0</v>
      </c>
      <c r="K18" s="80"/>
      <c r="L18" s="71">
        <f t="shared" si="5"/>
        <v>0</v>
      </c>
      <c r="O18" s="67"/>
    </row>
    <row r="19" spans="1:15" ht="17.100000000000001" customHeight="1" x14ac:dyDescent="0.2">
      <c r="A19" s="79"/>
      <c r="B19" s="77"/>
      <c r="C19" s="51"/>
      <c r="D19" s="75">
        <f t="shared" si="0"/>
        <v>0</v>
      </c>
      <c r="E19" s="76"/>
      <c r="F19" s="75">
        <f t="shared" si="1"/>
        <v>0</v>
      </c>
      <c r="G19" s="51"/>
      <c r="H19" s="75">
        <f t="shared" si="2"/>
        <v>0</v>
      </c>
      <c r="I19" s="74">
        <f t="shared" si="3"/>
        <v>0</v>
      </c>
      <c r="J19" s="73">
        <f t="shared" si="4"/>
        <v>0</v>
      </c>
      <c r="K19" s="80"/>
      <c r="L19" s="71">
        <f t="shared" si="5"/>
        <v>0</v>
      </c>
      <c r="O19" s="67"/>
    </row>
    <row r="20" spans="1:15" ht="17.100000000000001" customHeight="1" x14ac:dyDescent="0.2">
      <c r="A20" s="79"/>
      <c r="B20" s="77"/>
      <c r="C20" s="51"/>
      <c r="D20" s="75">
        <f t="shared" si="0"/>
        <v>0</v>
      </c>
      <c r="E20" s="76"/>
      <c r="F20" s="75">
        <f t="shared" si="1"/>
        <v>0</v>
      </c>
      <c r="G20" s="51"/>
      <c r="H20" s="75">
        <f t="shared" si="2"/>
        <v>0</v>
      </c>
      <c r="I20" s="74">
        <f t="shared" si="3"/>
        <v>0</v>
      </c>
      <c r="J20" s="73">
        <f t="shared" si="4"/>
        <v>0</v>
      </c>
      <c r="K20" s="80"/>
      <c r="L20" s="71">
        <f t="shared" si="5"/>
        <v>0</v>
      </c>
      <c r="O20" s="67"/>
    </row>
    <row r="21" spans="1:15" ht="17.100000000000001" customHeight="1" x14ac:dyDescent="0.2">
      <c r="A21" s="79"/>
      <c r="B21" s="77"/>
      <c r="C21" s="51"/>
      <c r="D21" s="75">
        <f t="shared" si="0"/>
        <v>0</v>
      </c>
      <c r="E21" s="76"/>
      <c r="F21" s="75">
        <f t="shared" si="1"/>
        <v>0</v>
      </c>
      <c r="G21" s="51"/>
      <c r="H21" s="75">
        <f t="shared" si="2"/>
        <v>0</v>
      </c>
      <c r="I21" s="74">
        <f t="shared" si="3"/>
        <v>0</v>
      </c>
      <c r="J21" s="73">
        <f t="shared" si="4"/>
        <v>0</v>
      </c>
      <c r="K21" s="80"/>
      <c r="L21" s="71">
        <f t="shared" si="5"/>
        <v>0</v>
      </c>
      <c r="O21" s="67"/>
    </row>
    <row r="22" spans="1:15" ht="17.100000000000001" customHeight="1" x14ac:dyDescent="0.2">
      <c r="A22" s="79"/>
      <c r="B22" s="77"/>
      <c r="C22" s="51"/>
      <c r="D22" s="75">
        <f t="shared" si="0"/>
        <v>0</v>
      </c>
      <c r="E22" s="76"/>
      <c r="F22" s="75">
        <f t="shared" si="1"/>
        <v>0</v>
      </c>
      <c r="G22" s="51"/>
      <c r="H22" s="75">
        <f t="shared" si="2"/>
        <v>0</v>
      </c>
      <c r="I22" s="74">
        <f t="shared" si="3"/>
        <v>0</v>
      </c>
      <c r="J22" s="73">
        <f t="shared" si="4"/>
        <v>0</v>
      </c>
      <c r="K22" s="80"/>
      <c r="L22" s="71">
        <f t="shared" si="5"/>
        <v>0</v>
      </c>
      <c r="O22" s="67"/>
    </row>
    <row r="23" spans="1:15" ht="17.100000000000001" customHeight="1" x14ac:dyDescent="0.2">
      <c r="A23" s="79"/>
      <c r="B23" s="77"/>
      <c r="C23" s="51"/>
      <c r="D23" s="75">
        <f t="shared" si="0"/>
        <v>0</v>
      </c>
      <c r="E23" s="76"/>
      <c r="F23" s="75">
        <f t="shared" si="1"/>
        <v>0</v>
      </c>
      <c r="G23" s="51"/>
      <c r="H23" s="75">
        <f t="shared" si="2"/>
        <v>0</v>
      </c>
      <c r="I23" s="74">
        <f t="shared" si="3"/>
        <v>0</v>
      </c>
      <c r="J23" s="73">
        <f t="shared" si="4"/>
        <v>0</v>
      </c>
      <c r="K23" s="80"/>
      <c r="L23" s="71">
        <f t="shared" si="5"/>
        <v>0</v>
      </c>
      <c r="O23" s="67"/>
    </row>
    <row r="24" spans="1:15" ht="17.100000000000001" customHeight="1" x14ac:dyDescent="0.2">
      <c r="A24" s="79"/>
      <c r="B24" s="77"/>
      <c r="C24" s="51"/>
      <c r="D24" s="75">
        <f t="shared" si="0"/>
        <v>0</v>
      </c>
      <c r="E24" s="76"/>
      <c r="F24" s="75">
        <f t="shared" si="1"/>
        <v>0</v>
      </c>
      <c r="G24" s="51"/>
      <c r="H24" s="75">
        <f t="shared" si="2"/>
        <v>0</v>
      </c>
      <c r="I24" s="74">
        <f t="shared" si="3"/>
        <v>0</v>
      </c>
      <c r="J24" s="73">
        <f t="shared" si="4"/>
        <v>0</v>
      </c>
      <c r="K24" s="80"/>
      <c r="L24" s="71">
        <f t="shared" si="5"/>
        <v>0</v>
      </c>
      <c r="O24" s="67"/>
    </row>
    <row r="25" spans="1:15" ht="17.100000000000001" customHeight="1" x14ac:dyDescent="0.2">
      <c r="A25" s="79"/>
      <c r="B25" s="77"/>
      <c r="C25" s="51"/>
      <c r="D25" s="75">
        <f t="shared" si="0"/>
        <v>0</v>
      </c>
      <c r="E25" s="76"/>
      <c r="F25" s="75">
        <f t="shared" si="1"/>
        <v>0</v>
      </c>
      <c r="G25" s="51"/>
      <c r="H25" s="75">
        <f t="shared" si="2"/>
        <v>0</v>
      </c>
      <c r="I25" s="74">
        <f t="shared" si="3"/>
        <v>0</v>
      </c>
      <c r="J25" s="73">
        <f t="shared" si="4"/>
        <v>0</v>
      </c>
      <c r="K25" s="80"/>
      <c r="L25" s="71">
        <f t="shared" si="5"/>
        <v>0</v>
      </c>
      <c r="O25" s="67"/>
    </row>
    <row r="26" spans="1:15" ht="17.100000000000001" customHeight="1" x14ac:dyDescent="0.2">
      <c r="A26" s="79"/>
      <c r="B26" s="77"/>
      <c r="C26" s="51"/>
      <c r="D26" s="75">
        <f t="shared" si="0"/>
        <v>0</v>
      </c>
      <c r="E26" s="76"/>
      <c r="F26" s="75">
        <f t="shared" si="1"/>
        <v>0</v>
      </c>
      <c r="G26" s="51"/>
      <c r="H26" s="75">
        <f t="shared" si="2"/>
        <v>0</v>
      </c>
      <c r="I26" s="74">
        <v>0</v>
      </c>
      <c r="J26" s="73">
        <f t="shared" si="4"/>
        <v>0</v>
      </c>
      <c r="K26" s="80"/>
      <c r="L26" s="71">
        <f t="shared" si="5"/>
        <v>0</v>
      </c>
      <c r="O26" s="67"/>
    </row>
    <row r="27" spans="1:15" ht="17.100000000000001" customHeight="1" x14ac:dyDescent="0.2">
      <c r="A27" s="79"/>
      <c r="B27" s="77"/>
      <c r="C27" s="51"/>
      <c r="D27" s="75">
        <f t="shared" si="0"/>
        <v>0</v>
      </c>
      <c r="E27" s="76"/>
      <c r="F27" s="75">
        <f t="shared" si="1"/>
        <v>0</v>
      </c>
      <c r="G27" s="51"/>
      <c r="H27" s="75">
        <f t="shared" si="2"/>
        <v>0</v>
      </c>
      <c r="I27" s="74">
        <v>0</v>
      </c>
      <c r="J27" s="73">
        <f t="shared" si="4"/>
        <v>0</v>
      </c>
      <c r="K27" s="80"/>
      <c r="L27" s="71">
        <f t="shared" si="5"/>
        <v>0</v>
      </c>
      <c r="O27" s="67"/>
    </row>
    <row r="28" spans="1:15" ht="17.100000000000001" customHeight="1" x14ac:dyDescent="0.2">
      <c r="A28" s="79"/>
      <c r="B28" s="77"/>
      <c r="C28" s="51"/>
      <c r="D28" s="75">
        <f t="shared" si="0"/>
        <v>0</v>
      </c>
      <c r="E28" s="76"/>
      <c r="F28" s="75">
        <f t="shared" si="1"/>
        <v>0</v>
      </c>
      <c r="G28" s="51"/>
      <c r="H28" s="75">
        <f t="shared" si="2"/>
        <v>0</v>
      </c>
      <c r="I28" s="74">
        <f>C28+E28+G28</f>
        <v>0</v>
      </c>
      <c r="J28" s="73">
        <f t="shared" si="4"/>
        <v>0</v>
      </c>
      <c r="K28" s="72"/>
      <c r="L28" s="71">
        <f t="shared" si="5"/>
        <v>0</v>
      </c>
      <c r="O28" s="67"/>
    </row>
    <row r="29" spans="1:15" ht="17.100000000000001" customHeight="1" x14ac:dyDescent="0.2">
      <c r="A29" s="79"/>
      <c r="B29" s="77"/>
      <c r="C29" s="51"/>
      <c r="D29" s="75">
        <f t="shared" si="0"/>
        <v>0</v>
      </c>
      <c r="E29" s="76"/>
      <c r="F29" s="75">
        <f t="shared" si="1"/>
        <v>0</v>
      </c>
      <c r="G29" s="51"/>
      <c r="H29" s="75">
        <f t="shared" si="2"/>
        <v>0</v>
      </c>
      <c r="I29" s="74">
        <f>C29+E29+G29</f>
        <v>0</v>
      </c>
      <c r="J29" s="73">
        <f t="shared" si="4"/>
        <v>0</v>
      </c>
      <c r="K29" s="72"/>
      <c r="L29" s="71">
        <f t="shared" si="5"/>
        <v>0</v>
      </c>
      <c r="O29" s="67"/>
    </row>
    <row r="30" spans="1:15" ht="17.100000000000001" customHeight="1" x14ac:dyDescent="0.2">
      <c r="A30" s="79"/>
      <c r="B30" s="77"/>
      <c r="C30" s="51"/>
      <c r="D30" s="75">
        <f t="shared" si="0"/>
        <v>0</v>
      </c>
      <c r="E30" s="76"/>
      <c r="F30" s="75">
        <f t="shared" si="1"/>
        <v>0</v>
      </c>
      <c r="G30" s="51"/>
      <c r="H30" s="75">
        <f t="shared" si="2"/>
        <v>0</v>
      </c>
      <c r="I30" s="74">
        <f>C30+E30+G30</f>
        <v>0</v>
      </c>
      <c r="J30" s="73">
        <f t="shared" si="4"/>
        <v>0</v>
      </c>
      <c r="K30" s="72"/>
      <c r="L30" s="71">
        <f t="shared" si="5"/>
        <v>0</v>
      </c>
      <c r="O30" s="67"/>
    </row>
    <row r="31" spans="1:15" ht="17.100000000000001" customHeight="1" x14ac:dyDescent="0.2">
      <c r="A31" s="79"/>
      <c r="B31" s="77"/>
      <c r="C31" s="51"/>
      <c r="D31" s="75">
        <f t="shared" si="0"/>
        <v>0</v>
      </c>
      <c r="E31" s="76"/>
      <c r="F31" s="75">
        <f t="shared" si="1"/>
        <v>0</v>
      </c>
      <c r="G31" s="51"/>
      <c r="H31" s="75">
        <f t="shared" si="2"/>
        <v>0</v>
      </c>
      <c r="I31" s="74">
        <v>0</v>
      </c>
      <c r="J31" s="73">
        <f t="shared" si="4"/>
        <v>0</v>
      </c>
      <c r="K31" s="72"/>
      <c r="L31" s="71">
        <f t="shared" si="5"/>
        <v>0</v>
      </c>
      <c r="O31" s="67"/>
    </row>
    <row r="32" spans="1:15" ht="17.100000000000001" customHeight="1" x14ac:dyDescent="0.2">
      <c r="A32" s="79"/>
      <c r="B32" s="77"/>
      <c r="C32" s="51"/>
      <c r="D32" s="75">
        <f t="shared" si="0"/>
        <v>0</v>
      </c>
      <c r="E32" s="76"/>
      <c r="F32" s="75">
        <f t="shared" si="1"/>
        <v>0</v>
      </c>
      <c r="G32" s="51"/>
      <c r="H32" s="75">
        <f t="shared" si="2"/>
        <v>0</v>
      </c>
      <c r="I32" s="74">
        <v>0</v>
      </c>
      <c r="J32" s="73">
        <f t="shared" si="4"/>
        <v>0</v>
      </c>
      <c r="K32" s="72"/>
      <c r="L32" s="71">
        <f t="shared" si="5"/>
        <v>0</v>
      </c>
      <c r="O32" s="67"/>
    </row>
    <row r="33" spans="1:15" ht="17.100000000000001" customHeight="1" x14ac:dyDescent="0.2">
      <c r="A33" s="79"/>
      <c r="B33" s="77"/>
      <c r="C33" s="51"/>
      <c r="D33" s="75">
        <f t="shared" si="0"/>
        <v>0</v>
      </c>
      <c r="E33" s="76"/>
      <c r="F33" s="75">
        <f t="shared" si="1"/>
        <v>0</v>
      </c>
      <c r="G33" s="51"/>
      <c r="H33" s="75">
        <f t="shared" si="2"/>
        <v>0</v>
      </c>
      <c r="I33" s="74">
        <f>C33+E33+G33</f>
        <v>0</v>
      </c>
      <c r="J33" s="73">
        <f t="shared" si="4"/>
        <v>0</v>
      </c>
      <c r="K33" s="72"/>
      <c r="L33" s="71">
        <f t="shared" si="5"/>
        <v>0</v>
      </c>
      <c r="O33" s="67"/>
    </row>
    <row r="34" spans="1:15" ht="17.100000000000001" customHeight="1" thickBot="1" x14ac:dyDescent="0.25">
      <c r="A34" s="78"/>
      <c r="B34" s="77"/>
      <c r="C34" s="51"/>
      <c r="D34" s="75">
        <f t="shared" si="0"/>
        <v>0</v>
      </c>
      <c r="E34" s="76"/>
      <c r="F34" s="75">
        <f t="shared" si="1"/>
        <v>0</v>
      </c>
      <c r="G34" s="51"/>
      <c r="H34" s="75">
        <f t="shared" si="2"/>
        <v>0</v>
      </c>
      <c r="I34" s="74">
        <f>C34+E34+G34</f>
        <v>0</v>
      </c>
      <c r="J34" s="73">
        <f t="shared" si="4"/>
        <v>0</v>
      </c>
      <c r="K34" s="72"/>
      <c r="L34" s="71">
        <f t="shared" si="5"/>
        <v>0</v>
      </c>
      <c r="O34" s="67"/>
    </row>
    <row r="35" spans="1:15" ht="17.100000000000001" customHeight="1" thickBot="1" x14ac:dyDescent="0.25">
      <c r="A35" s="189" t="s">
        <v>119</v>
      </c>
      <c r="B35" s="190"/>
      <c r="C35" s="69">
        <f t="shared" ref="C35:H35" si="6">SUM(C14:C34)</f>
        <v>0</v>
      </c>
      <c r="D35" s="68">
        <f t="shared" si="6"/>
        <v>0</v>
      </c>
      <c r="E35" s="69">
        <f t="shared" si="6"/>
        <v>0</v>
      </c>
      <c r="F35" s="68">
        <f t="shared" si="6"/>
        <v>0</v>
      </c>
      <c r="G35" s="69">
        <f t="shared" si="6"/>
        <v>0</v>
      </c>
      <c r="H35" s="68">
        <f t="shared" si="6"/>
        <v>0</v>
      </c>
      <c r="I35" s="69">
        <f>C35+E35+G35</f>
        <v>0</v>
      </c>
      <c r="J35" s="70">
        <f>SUM(J14:J34)</f>
        <v>0</v>
      </c>
      <c r="K35" s="69">
        <f>SUM(K14:K34)</f>
        <v>0</v>
      </c>
      <c r="L35" s="68">
        <f>SUM(L14:L34)</f>
        <v>0</v>
      </c>
      <c r="O35" s="67"/>
    </row>
    <row r="36" spans="1:15" ht="17.100000000000001" customHeight="1" thickBot="1" x14ac:dyDescent="0.25">
      <c r="A36" s="199" t="s">
        <v>118</v>
      </c>
      <c r="B36" s="200"/>
      <c r="C36" s="201"/>
      <c r="D36" s="202"/>
      <c r="E36" s="201"/>
      <c r="F36" s="202"/>
      <c r="G36" s="201"/>
      <c r="H36" s="202"/>
      <c r="I36" s="201">
        <f>SUM(C36:H36)</f>
        <v>0</v>
      </c>
      <c r="J36" s="202"/>
      <c r="K36" s="197"/>
      <c r="L36" s="198"/>
      <c r="O36" s="67"/>
    </row>
    <row r="37" spans="1:15" ht="17.100000000000001" customHeight="1" thickBot="1" x14ac:dyDescent="0.25">
      <c r="A37" s="209" t="s">
        <v>117</v>
      </c>
      <c r="B37" s="210"/>
      <c r="C37" s="195"/>
      <c r="D37" s="196"/>
      <c r="E37" s="195"/>
      <c r="F37" s="196"/>
      <c r="G37" s="195"/>
      <c r="H37" s="196"/>
      <c r="I37" s="195"/>
      <c r="J37" s="196"/>
      <c r="K37" s="197"/>
      <c r="L37" s="198"/>
    </row>
    <row r="38" spans="1:15" ht="16.5" thickBot="1" x14ac:dyDescent="0.3">
      <c r="A38" s="191" t="s">
        <v>116</v>
      </c>
      <c r="B38" s="192"/>
      <c r="C38" s="193">
        <f>C36*C37</f>
        <v>0</v>
      </c>
      <c r="D38" s="194"/>
      <c r="E38" s="193">
        <f>E36*E37</f>
        <v>0</v>
      </c>
      <c r="F38" s="194"/>
      <c r="G38" s="193">
        <f>G36*G37</f>
        <v>0</v>
      </c>
      <c r="H38" s="194"/>
      <c r="I38" s="193">
        <f>I36*I37</f>
        <v>0</v>
      </c>
      <c r="J38" s="194"/>
      <c r="K38" s="197"/>
      <c r="L38" s="198"/>
    </row>
    <row r="39" spans="1:15" ht="15.75" customHeight="1" thickBot="1" x14ac:dyDescent="0.25">
      <c r="A39" s="189" t="s">
        <v>115</v>
      </c>
      <c r="B39" s="190"/>
      <c r="C39" s="186">
        <f>D35+C38</f>
        <v>0</v>
      </c>
      <c r="D39" s="187"/>
      <c r="E39" s="186">
        <f>F35+E38</f>
        <v>0</v>
      </c>
      <c r="F39" s="187"/>
      <c r="G39" s="186">
        <f>H35+G38</f>
        <v>0</v>
      </c>
      <c r="H39" s="187"/>
      <c r="I39" s="186">
        <f>J35+I38</f>
        <v>0</v>
      </c>
      <c r="J39" s="187"/>
      <c r="K39" s="197"/>
      <c r="L39" s="198"/>
    </row>
    <row r="40" spans="1:15" s="66" customFormat="1" ht="34.5" customHeight="1" x14ac:dyDescent="0.25">
      <c r="A40" s="287"/>
      <c r="B40" s="287"/>
      <c r="C40" s="287"/>
      <c r="D40" s="287"/>
      <c r="E40" s="287"/>
      <c r="F40" s="287"/>
      <c r="G40" s="287"/>
      <c r="H40" s="287"/>
      <c r="I40" s="287"/>
      <c r="J40" s="287"/>
      <c r="K40" s="287"/>
      <c r="L40" s="287"/>
      <c r="M40" s="287"/>
    </row>
    <row r="41" spans="1:15" s="23" customFormat="1" ht="14.45" customHeight="1" x14ac:dyDescent="0.3">
      <c r="A41" s="188"/>
      <c r="B41" s="188"/>
      <c r="C41" s="188"/>
      <c r="D41" s="188"/>
      <c r="E41" s="188"/>
      <c r="F41" s="188"/>
      <c r="G41" s="188"/>
      <c r="H41" s="188"/>
      <c r="I41" s="188"/>
      <c r="J41" s="188"/>
      <c r="K41" s="188"/>
      <c r="L41" s="188"/>
      <c r="M41" s="28"/>
    </row>
    <row r="42" spans="1:15" s="23" customFormat="1" ht="20.45" customHeight="1" x14ac:dyDescent="0.3">
      <c r="A42" s="184"/>
      <c r="B42" s="184"/>
      <c r="C42" s="184"/>
      <c r="D42" s="184"/>
      <c r="E42" s="184"/>
      <c r="F42" s="184"/>
      <c r="G42" s="184"/>
      <c r="H42" s="184"/>
      <c r="I42" s="184"/>
      <c r="J42" s="184"/>
      <c r="K42" s="184"/>
      <c r="L42" s="184"/>
      <c r="M42" s="28"/>
    </row>
    <row r="43" spans="1:15" ht="22.5" customHeight="1" x14ac:dyDescent="0.2">
      <c r="A43" s="94" t="s">
        <v>178</v>
      </c>
      <c r="B43" s="94"/>
      <c r="C43" s="94"/>
      <c r="D43" s="94"/>
      <c r="E43" s="94"/>
      <c r="F43" s="94"/>
      <c r="G43" s="94"/>
      <c r="H43" s="94"/>
      <c r="I43" s="94" t="s">
        <v>179</v>
      </c>
    </row>
  </sheetData>
  <mergeCells count="67">
    <mergeCell ref="K1:L1"/>
    <mergeCell ref="K2:L2"/>
    <mergeCell ref="G40:M40"/>
    <mergeCell ref="A40:F40"/>
    <mergeCell ref="A41:L41"/>
    <mergeCell ref="E36:F36"/>
    <mergeCell ref="G36:H36"/>
    <mergeCell ref="I36:J36"/>
    <mergeCell ref="A12:B12"/>
    <mergeCell ref="A35:B35"/>
    <mergeCell ref="C36:D36"/>
    <mergeCell ref="A37:B37"/>
    <mergeCell ref="C37:D37"/>
    <mergeCell ref="A9:B9"/>
    <mergeCell ref="A10:B10"/>
    <mergeCell ref="C10:D10"/>
    <mergeCell ref="A42:L42"/>
    <mergeCell ref="E38:F38"/>
    <mergeCell ref="G38:H38"/>
    <mergeCell ref="I38:J38"/>
    <mergeCell ref="A39:B39"/>
    <mergeCell ref="C39:D39"/>
    <mergeCell ref="E39:F39"/>
    <mergeCell ref="G39:H39"/>
    <mergeCell ref="I39:J39"/>
    <mergeCell ref="K36:L39"/>
    <mergeCell ref="E37:F37"/>
    <mergeCell ref="G37:H37"/>
    <mergeCell ref="I37:J37"/>
    <mergeCell ref="A38:B38"/>
    <mergeCell ref="C38:D38"/>
    <mergeCell ref="A36:B36"/>
    <mergeCell ref="G10:H10"/>
    <mergeCell ref="G12:H12"/>
    <mergeCell ref="A11:B11"/>
    <mergeCell ref="C11:D11"/>
    <mergeCell ref="E11:F11"/>
    <mergeCell ref="G11:H11"/>
    <mergeCell ref="A8:B8"/>
    <mergeCell ref="C8:D8"/>
    <mergeCell ref="E8:F8"/>
    <mergeCell ref="G8:H8"/>
    <mergeCell ref="E6:F6"/>
    <mergeCell ref="A7:B7"/>
    <mergeCell ref="A6:B6"/>
    <mergeCell ref="C6:D6"/>
    <mergeCell ref="C9:D9"/>
    <mergeCell ref="E9:F9"/>
    <mergeCell ref="I4:J12"/>
    <mergeCell ref="K4:L12"/>
    <mergeCell ref="C7:D7"/>
    <mergeCell ref="E7:F7"/>
    <mergeCell ref="G7:H7"/>
    <mergeCell ref="C5:D5"/>
    <mergeCell ref="E4:F4"/>
    <mergeCell ref="G4:H4"/>
    <mergeCell ref="G5:H5"/>
    <mergeCell ref="E5:F5"/>
    <mergeCell ref="C12:D12"/>
    <mergeCell ref="E12:F12"/>
    <mergeCell ref="G9:H9"/>
    <mergeCell ref="E10:F10"/>
    <mergeCell ref="A5:B5"/>
    <mergeCell ref="G6:H6"/>
    <mergeCell ref="A3:L3"/>
    <mergeCell ref="A4:B4"/>
    <mergeCell ref="C4:D4"/>
  </mergeCells>
  <pageMargins left="0" right="0" top="0.98425196850393704" bottom="0.98425196850393704" header="0.51181102362204722" footer="0.51181102362204722"/>
  <pageSetup paperSize="9" scale="61" orientation="landscape" r:id="rId1"/>
  <headerFooter alignWithMargins="0"/>
  <colBreaks count="1" manualBreakCount="1">
    <brk id="12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2"/>
  <sheetViews>
    <sheetView tabSelected="1" view="pageBreakPreview" zoomScale="85" zoomScaleNormal="100" zoomScaleSheetLayoutView="85" workbookViewId="0">
      <selection activeCell="A5" sqref="A5:G5"/>
    </sheetView>
  </sheetViews>
  <sheetFormatPr defaultRowHeight="12.75" x14ac:dyDescent="0.2"/>
  <cols>
    <col min="1" max="1" width="27.42578125" style="26" bestFit="1" customWidth="1"/>
    <col min="2" max="2" width="18.42578125" style="26" customWidth="1"/>
    <col min="3" max="3" width="11.7109375" style="26" bestFit="1" customWidth="1"/>
    <col min="4" max="4" width="13.7109375" style="26" bestFit="1" customWidth="1"/>
    <col min="5" max="5" width="9.5703125" style="26" bestFit="1" customWidth="1"/>
    <col min="6" max="6" width="18.28515625" style="26" customWidth="1"/>
    <col min="7" max="7" width="9.5703125" style="26" bestFit="1" customWidth="1"/>
    <col min="8" max="8" width="16.140625" style="26" customWidth="1"/>
    <col min="9" max="9" width="14.85546875" style="26" customWidth="1"/>
    <col min="10" max="10" width="17" style="26" bestFit="1" customWidth="1"/>
    <col min="11" max="11" width="9.5703125" style="26" bestFit="1" customWidth="1"/>
    <col min="12" max="12" width="13.42578125" style="26" bestFit="1" customWidth="1"/>
    <col min="13" max="13" width="13" style="26" customWidth="1"/>
    <col min="14" max="14" width="9.140625" style="26"/>
    <col min="15" max="15" width="13.140625" style="26" customWidth="1"/>
    <col min="16" max="16384" width="9.140625" style="26"/>
  </cols>
  <sheetData>
    <row r="1" spans="1:15" ht="18.75" x14ac:dyDescent="0.25">
      <c r="A1" s="88"/>
      <c r="B1" s="88"/>
      <c r="C1" s="88"/>
      <c r="D1" s="23"/>
      <c r="E1" s="23"/>
      <c r="F1" s="23"/>
      <c r="G1" s="23"/>
      <c r="H1" s="64"/>
      <c r="I1" s="65"/>
      <c r="J1" s="87"/>
      <c r="K1" s="285" t="s">
        <v>183</v>
      </c>
      <c r="L1" s="285"/>
    </row>
    <row r="2" spans="1:15" ht="30.6" customHeight="1" x14ac:dyDescent="0.2">
      <c r="A2" s="23"/>
      <c r="B2" s="23"/>
      <c r="C2" s="23"/>
      <c r="D2" s="23"/>
      <c r="E2" s="23"/>
      <c r="F2" s="23"/>
      <c r="G2" s="23"/>
      <c r="H2" s="63"/>
      <c r="I2" s="91"/>
      <c r="J2" s="91"/>
      <c r="K2" s="293" t="s">
        <v>177</v>
      </c>
      <c r="L2" s="293"/>
    </row>
    <row r="3" spans="1:15" ht="15.75" thickBot="1" x14ac:dyDescent="0.25">
      <c r="A3" s="290" t="s">
        <v>175</v>
      </c>
      <c r="B3" s="290"/>
      <c r="C3" s="290"/>
      <c r="D3" s="290"/>
      <c r="E3" s="290"/>
      <c r="F3" s="290"/>
      <c r="G3" s="290"/>
      <c r="H3" s="290"/>
      <c r="I3" s="290"/>
      <c r="J3" s="290"/>
      <c r="K3" s="290"/>
      <c r="L3" s="290"/>
    </row>
    <row r="4" spans="1:15" x14ac:dyDescent="0.2">
      <c r="A4" s="257" t="s">
        <v>145</v>
      </c>
      <c r="B4" s="258"/>
      <c r="C4" s="259" t="s">
        <v>144</v>
      </c>
      <c r="D4" s="260"/>
      <c r="E4" s="259" t="s">
        <v>143</v>
      </c>
      <c r="F4" s="260"/>
      <c r="G4" s="259" t="s">
        <v>152</v>
      </c>
      <c r="H4" s="260"/>
      <c r="I4" s="263" t="s">
        <v>138</v>
      </c>
      <c r="J4" s="264"/>
      <c r="K4" s="269" t="s">
        <v>137</v>
      </c>
      <c r="L4" s="270"/>
    </row>
    <row r="5" spans="1:15" x14ac:dyDescent="0.2">
      <c r="A5" s="252" t="s">
        <v>186</v>
      </c>
      <c r="B5" s="253"/>
      <c r="C5" s="275" t="s">
        <v>135</v>
      </c>
      <c r="D5" s="276"/>
      <c r="E5" s="275" t="s">
        <v>135</v>
      </c>
      <c r="F5" s="276"/>
      <c r="G5" s="277" t="s">
        <v>135</v>
      </c>
      <c r="H5" s="278"/>
      <c r="I5" s="265"/>
      <c r="J5" s="266"/>
      <c r="K5" s="271"/>
      <c r="L5" s="272"/>
    </row>
    <row r="6" spans="1:15" x14ac:dyDescent="0.2">
      <c r="A6" s="252" t="s">
        <v>131</v>
      </c>
      <c r="B6" s="253"/>
      <c r="C6" s="281"/>
      <c r="D6" s="282"/>
      <c r="E6" s="254"/>
      <c r="F6" s="255"/>
      <c r="G6" s="254"/>
      <c r="H6" s="255"/>
      <c r="I6" s="265"/>
      <c r="J6" s="266"/>
      <c r="K6" s="271"/>
      <c r="L6" s="272"/>
    </row>
    <row r="7" spans="1:15" x14ac:dyDescent="0.2">
      <c r="A7" s="252" t="s">
        <v>130</v>
      </c>
      <c r="B7" s="253"/>
      <c r="C7" s="275"/>
      <c r="D7" s="276"/>
      <c r="E7" s="275"/>
      <c r="F7" s="276"/>
      <c r="G7" s="275"/>
      <c r="H7" s="276"/>
      <c r="I7" s="265"/>
      <c r="J7" s="266"/>
      <c r="K7" s="271"/>
      <c r="L7" s="272"/>
    </row>
    <row r="8" spans="1:15" x14ac:dyDescent="0.2">
      <c r="A8" s="252" t="s">
        <v>129</v>
      </c>
      <c r="B8" s="253"/>
      <c r="C8" s="261"/>
      <c r="D8" s="262"/>
      <c r="E8" s="261"/>
      <c r="F8" s="262"/>
      <c r="G8" s="275"/>
      <c r="H8" s="276"/>
      <c r="I8" s="265"/>
      <c r="J8" s="266"/>
      <c r="K8" s="271"/>
      <c r="L8" s="272"/>
    </row>
    <row r="9" spans="1:15" x14ac:dyDescent="0.2">
      <c r="A9" s="252" t="s">
        <v>128</v>
      </c>
      <c r="B9" s="253"/>
      <c r="C9" s="261"/>
      <c r="D9" s="262"/>
      <c r="E9" s="261"/>
      <c r="F9" s="262"/>
      <c r="G9" s="275"/>
      <c r="H9" s="276"/>
      <c r="I9" s="265"/>
      <c r="J9" s="266"/>
      <c r="K9" s="271"/>
      <c r="L9" s="272"/>
    </row>
    <row r="10" spans="1:15" x14ac:dyDescent="0.2">
      <c r="A10" s="252" t="s">
        <v>127</v>
      </c>
      <c r="B10" s="253"/>
      <c r="C10" s="275"/>
      <c r="D10" s="276"/>
      <c r="E10" s="275"/>
      <c r="F10" s="276"/>
      <c r="G10" s="275"/>
      <c r="H10" s="276"/>
      <c r="I10" s="265"/>
      <c r="J10" s="266"/>
      <c r="K10" s="271"/>
      <c r="L10" s="272"/>
    </row>
    <row r="11" spans="1:15" x14ac:dyDescent="0.2">
      <c r="A11" s="252" t="s">
        <v>126</v>
      </c>
      <c r="B11" s="253"/>
      <c r="C11" s="283"/>
      <c r="D11" s="284"/>
      <c r="E11" s="283"/>
      <c r="F11" s="284"/>
      <c r="G11" s="283"/>
      <c r="H11" s="284"/>
      <c r="I11" s="265"/>
      <c r="J11" s="266"/>
      <c r="K11" s="271"/>
      <c r="L11" s="272"/>
    </row>
    <row r="12" spans="1:15" ht="13.5" thickBot="1" x14ac:dyDescent="0.25">
      <c r="A12" s="288" t="s">
        <v>125</v>
      </c>
      <c r="B12" s="289"/>
      <c r="C12" s="279"/>
      <c r="D12" s="280"/>
      <c r="E12" s="279"/>
      <c r="F12" s="280"/>
      <c r="G12" s="279"/>
      <c r="H12" s="280"/>
      <c r="I12" s="267"/>
      <c r="J12" s="268"/>
      <c r="K12" s="273"/>
      <c r="L12" s="274"/>
    </row>
    <row r="13" spans="1:15" ht="42" customHeight="1" thickBot="1" x14ac:dyDescent="0.25">
      <c r="A13" s="85" t="s">
        <v>124</v>
      </c>
      <c r="B13" s="86" t="s">
        <v>123</v>
      </c>
      <c r="C13" s="85" t="s">
        <v>121</v>
      </c>
      <c r="D13" s="53" t="s">
        <v>120</v>
      </c>
      <c r="E13" s="85" t="s">
        <v>121</v>
      </c>
      <c r="F13" s="53" t="s">
        <v>120</v>
      </c>
      <c r="G13" s="85" t="s">
        <v>121</v>
      </c>
      <c r="H13" s="53" t="s">
        <v>120</v>
      </c>
      <c r="I13" s="85" t="s">
        <v>121</v>
      </c>
      <c r="J13" s="53" t="s">
        <v>120</v>
      </c>
      <c r="K13" s="85" t="s">
        <v>121</v>
      </c>
      <c r="L13" s="53" t="s">
        <v>120</v>
      </c>
    </row>
    <row r="14" spans="1:15" ht="17.100000000000001" customHeight="1" x14ac:dyDescent="0.2">
      <c r="A14" s="84" t="s">
        <v>174</v>
      </c>
      <c r="B14" s="77"/>
      <c r="C14" s="51"/>
      <c r="D14" s="75">
        <f t="shared" ref="D14:D34" si="0">$B14*C14</f>
        <v>0</v>
      </c>
      <c r="E14" s="51"/>
      <c r="F14" s="75">
        <f t="shared" ref="F14:F34" si="1">$B14*E14</f>
        <v>0</v>
      </c>
      <c r="G14" s="51"/>
      <c r="H14" s="75">
        <f t="shared" ref="H14:H34" si="2">$B14*G14</f>
        <v>0</v>
      </c>
      <c r="I14" s="74">
        <f t="shared" ref="I14:I25" si="3">C14+E14+G14</f>
        <v>0</v>
      </c>
      <c r="J14" s="82">
        <f t="shared" ref="J14:J34" si="4">B14*I14</f>
        <v>0</v>
      </c>
      <c r="K14" s="51"/>
      <c r="L14" s="75">
        <f t="shared" ref="L14:L34" si="5">$B14*K14</f>
        <v>0</v>
      </c>
    </row>
    <row r="15" spans="1:15" ht="17.100000000000001" customHeight="1" x14ac:dyDescent="0.2">
      <c r="A15" s="79" t="s">
        <v>173</v>
      </c>
      <c r="B15" s="77"/>
      <c r="C15" s="51"/>
      <c r="D15" s="75">
        <f t="shared" si="0"/>
        <v>0</v>
      </c>
      <c r="E15" s="51"/>
      <c r="F15" s="75">
        <f t="shared" si="1"/>
        <v>0</v>
      </c>
      <c r="G15" s="51"/>
      <c r="H15" s="75">
        <f t="shared" si="2"/>
        <v>0</v>
      </c>
      <c r="I15" s="74">
        <f t="shared" si="3"/>
        <v>0</v>
      </c>
      <c r="J15" s="73">
        <f t="shared" si="4"/>
        <v>0</v>
      </c>
      <c r="K15" s="51"/>
      <c r="L15" s="75">
        <f t="shared" si="5"/>
        <v>0</v>
      </c>
      <c r="O15" s="67"/>
    </row>
    <row r="16" spans="1:15" ht="17.100000000000001" customHeight="1" x14ac:dyDescent="0.2">
      <c r="A16" s="79" t="s">
        <v>172</v>
      </c>
      <c r="B16" s="77"/>
      <c r="C16" s="51"/>
      <c r="D16" s="75">
        <f t="shared" si="0"/>
        <v>0</v>
      </c>
      <c r="E16" s="51"/>
      <c r="F16" s="75">
        <f t="shared" si="1"/>
        <v>0</v>
      </c>
      <c r="G16" s="51"/>
      <c r="H16" s="75">
        <f t="shared" si="2"/>
        <v>0</v>
      </c>
      <c r="I16" s="74">
        <f t="shared" si="3"/>
        <v>0</v>
      </c>
      <c r="J16" s="73">
        <f t="shared" si="4"/>
        <v>0</v>
      </c>
      <c r="K16" s="51"/>
      <c r="L16" s="75">
        <f t="shared" si="5"/>
        <v>0</v>
      </c>
      <c r="O16" s="67"/>
    </row>
    <row r="17" spans="1:15" ht="17.100000000000001" customHeight="1" x14ac:dyDescent="0.2">
      <c r="A17" s="79" t="s">
        <v>171</v>
      </c>
      <c r="B17" s="77"/>
      <c r="C17" s="51"/>
      <c r="D17" s="75">
        <f t="shared" si="0"/>
        <v>0</v>
      </c>
      <c r="E17" s="51"/>
      <c r="F17" s="75">
        <f t="shared" si="1"/>
        <v>0</v>
      </c>
      <c r="G17" s="51"/>
      <c r="H17" s="75">
        <f t="shared" si="2"/>
        <v>0</v>
      </c>
      <c r="I17" s="74">
        <f t="shared" si="3"/>
        <v>0</v>
      </c>
      <c r="J17" s="73">
        <f t="shared" si="4"/>
        <v>0</v>
      </c>
      <c r="K17" s="51"/>
      <c r="L17" s="75">
        <f t="shared" si="5"/>
        <v>0</v>
      </c>
      <c r="O17" s="67"/>
    </row>
    <row r="18" spans="1:15" ht="17.100000000000001" customHeight="1" x14ac:dyDescent="0.2">
      <c r="A18" s="79" t="s">
        <v>170</v>
      </c>
      <c r="B18" s="77"/>
      <c r="C18" s="51"/>
      <c r="D18" s="75">
        <f t="shared" si="0"/>
        <v>0</v>
      </c>
      <c r="E18" s="51"/>
      <c r="F18" s="75">
        <f t="shared" si="1"/>
        <v>0</v>
      </c>
      <c r="G18" s="51"/>
      <c r="H18" s="75">
        <f t="shared" si="2"/>
        <v>0</v>
      </c>
      <c r="I18" s="74">
        <f t="shared" si="3"/>
        <v>0</v>
      </c>
      <c r="J18" s="73">
        <f t="shared" si="4"/>
        <v>0</v>
      </c>
      <c r="K18" s="51"/>
      <c r="L18" s="75">
        <f t="shared" si="5"/>
        <v>0</v>
      </c>
      <c r="O18" s="67"/>
    </row>
    <row r="19" spans="1:15" ht="17.100000000000001" customHeight="1" x14ac:dyDescent="0.2">
      <c r="A19" s="79" t="s">
        <v>169</v>
      </c>
      <c r="B19" s="77"/>
      <c r="C19" s="51"/>
      <c r="D19" s="75">
        <f t="shared" si="0"/>
        <v>0</v>
      </c>
      <c r="E19" s="51"/>
      <c r="F19" s="75">
        <f t="shared" si="1"/>
        <v>0</v>
      </c>
      <c r="G19" s="51"/>
      <c r="H19" s="75">
        <f t="shared" si="2"/>
        <v>0</v>
      </c>
      <c r="I19" s="74">
        <f t="shared" si="3"/>
        <v>0</v>
      </c>
      <c r="J19" s="73">
        <f t="shared" si="4"/>
        <v>0</v>
      </c>
      <c r="K19" s="51"/>
      <c r="L19" s="75">
        <f t="shared" si="5"/>
        <v>0</v>
      </c>
      <c r="O19" s="67"/>
    </row>
    <row r="20" spans="1:15" ht="17.100000000000001" customHeight="1" x14ac:dyDescent="0.2">
      <c r="A20" s="79" t="s">
        <v>168</v>
      </c>
      <c r="B20" s="77"/>
      <c r="C20" s="51"/>
      <c r="D20" s="75">
        <f t="shared" si="0"/>
        <v>0</v>
      </c>
      <c r="E20" s="51"/>
      <c r="F20" s="75">
        <f t="shared" si="1"/>
        <v>0</v>
      </c>
      <c r="G20" s="51"/>
      <c r="H20" s="75">
        <f t="shared" si="2"/>
        <v>0</v>
      </c>
      <c r="I20" s="74">
        <f t="shared" si="3"/>
        <v>0</v>
      </c>
      <c r="J20" s="73">
        <f t="shared" si="4"/>
        <v>0</v>
      </c>
      <c r="K20" s="51"/>
      <c r="L20" s="75">
        <f t="shared" si="5"/>
        <v>0</v>
      </c>
      <c r="O20" s="67"/>
    </row>
    <row r="21" spans="1:15" ht="17.100000000000001" customHeight="1" x14ac:dyDescent="0.2">
      <c r="A21" s="79" t="s">
        <v>167</v>
      </c>
      <c r="B21" s="77"/>
      <c r="C21" s="51"/>
      <c r="D21" s="75">
        <f t="shared" si="0"/>
        <v>0</v>
      </c>
      <c r="E21" s="51"/>
      <c r="F21" s="75">
        <f t="shared" si="1"/>
        <v>0</v>
      </c>
      <c r="G21" s="51"/>
      <c r="H21" s="75">
        <f t="shared" si="2"/>
        <v>0</v>
      </c>
      <c r="I21" s="74">
        <f t="shared" si="3"/>
        <v>0</v>
      </c>
      <c r="J21" s="73">
        <f t="shared" si="4"/>
        <v>0</v>
      </c>
      <c r="K21" s="51"/>
      <c r="L21" s="75">
        <f t="shared" si="5"/>
        <v>0</v>
      </c>
      <c r="O21" s="67"/>
    </row>
    <row r="22" spans="1:15" ht="17.100000000000001" customHeight="1" x14ac:dyDescent="0.2">
      <c r="A22" s="79" t="s">
        <v>166</v>
      </c>
      <c r="B22" s="77"/>
      <c r="C22" s="51"/>
      <c r="D22" s="75">
        <f t="shared" si="0"/>
        <v>0</v>
      </c>
      <c r="E22" s="51"/>
      <c r="F22" s="75">
        <f t="shared" si="1"/>
        <v>0</v>
      </c>
      <c r="G22" s="51"/>
      <c r="H22" s="75">
        <f t="shared" si="2"/>
        <v>0</v>
      </c>
      <c r="I22" s="74">
        <f t="shared" si="3"/>
        <v>0</v>
      </c>
      <c r="J22" s="73">
        <f t="shared" si="4"/>
        <v>0</v>
      </c>
      <c r="K22" s="51"/>
      <c r="L22" s="75">
        <f t="shared" si="5"/>
        <v>0</v>
      </c>
      <c r="O22" s="67"/>
    </row>
    <row r="23" spans="1:15" ht="17.100000000000001" customHeight="1" x14ac:dyDescent="0.2">
      <c r="A23" s="79" t="s">
        <v>165</v>
      </c>
      <c r="B23" s="77"/>
      <c r="C23" s="51"/>
      <c r="D23" s="75">
        <f t="shared" si="0"/>
        <v>0</v>
      </c>
      <c r="E23" s="51"/>
      <c r="F23" s="75">
        <f t="shared" si="1"/>
        <v>0</v>
      </c>
      <c r="G23" s="51"/>
      <c r="H23" s="75">
        <f t="shared" si="2"/>
        <v>0</v>
      </c>
      <c r="I23" s="74">
        <f t="shared" si="3"/>
        <v>0</v>
      </c>
      <c r="J23" s="73">
        <f t="shared" si="4"/>
        <v>0</v>
      </c>
      <c r="K23" s="51"/>
      <c r="L23" s="75">
        <f t="shared" si="5"/>
        <v>0</v>
      </c>
      <c r="O23" s="67"/>
    </row>
    <row r="24" spans="1:15" ht="17.100000000000001" customHeight="1" x14ac:dyDescent="0.2">
      <c r="A24" s="79" t="s">
        <v>164</v>
      </c>
      <c r="B24" s="77"/>
      <c r="C24" s="51"/>
      <c r="D24" s="75">
        <f t="shared" si="0"/>
        <v>0</v>
      </c>
      <c r="E24" s="51"/>
      <c r="F24" s="75">
        <f t="shared" si="1"/>
        <v>0</v>
      </c>
      <c r="G24" s="51"/>
      <c r="H24" s="75">
        <f t="shared" si="2"/>
        <v>0</v>
      </c>
      <c r="I24" s="74">
        <f t="shared" si="3"/>
        <v>0</v>
      </c>
      <c r="J24" s="73">
        <f t="shared" si="4"/>
        <v>0</v>
      </c>
      <c r="K24" s="51"/>
      <c r="L24" s="75">
        <f t="shared" si="5"/>
        <v>0</v>
      </c>
      <c r="O24" s="67"/>
    </row>
    <row r="25" spans="1:15" ht="17.100000000000001" customHeight="1" x14ac:dyDescent="0.2">
      <c r="A25" s="79" t="s">
        <v>163</v>
      </c>
      <c r="B25" s="77"/>
      <c r="C25" s="51"/>
      <c r="D25" s="75">
        <f t="shared" si="0"/>
        <v>0</v>
      </c>
      <c r="E25" s="51"/>
      <c r="F25" s="75">
        <f t="shared" si="1"/>
        <v>0</v>
      </c>
      <c r="G25" s="51"/>
      <c r="H25" s="75">
        <f t="shared" si="2"/>
        <v>0</v>
      </c>
      <c r="I25" s="74">
        <f t="shared" si="3"/>
        <v>0</v>
      </c>
      <c r="J25" s="73">
        <f t="shared" si="4"/>
        <v>0</v>
      </c>
      <c r="K25" s="51"/>
      <c r="L25" s="75">
        <f t="shared" si="5"/>
        <v>0</v>
      </c>
      <c r="O25" s="67"/>
    </row>
    <row r="26" spans="1:15" ht="17.100000000000001" customHeight="1" x14ac:dyDescent="0.2">
      <c r="A26" s="79" t="s">
        <v>162</v>
      </c>
      <c r="B26" s="77"/>
      <c r="C26" s="51"/>
      <c r="D26" s="75">
        <f t="shared" si="0"/>
        <v>0</v>
      </c>
      <c r="E26" s="51"/>
      <c r="F26" s="75">
        <f t="shared" si="1"/>
        <v>0</v>
      </c>
      <c r="G26" s="51"/>
      <c r="H26" s="75">
        <f t="shared" si="2"/>
        <v>0</v>
      </c>
      <c r="I26" s="74">
        <v>0</v>
      </c>
      <c r="J26" s="73">
        <f t="shared" si="4"/>
        <v>0</v>
      </c>
      <c r="K26" s="51"/>
      <c r="L26" s="75">
        <f t="shared" si="5"/>
        <v>0</v>
      </c>
      <c r="O26" s="67"/>
    </row>
    <row r="27" spans="1:15" ht="17.100000000000001" customHeight="1" x14ac:dyDescent="0.2">
      <c r="A27" s="79" t="s">
        <v>161</v>
      </c>
      <c r="B27" s="77"/>
      <c r="C27" s="51"/>
      <c r="D27" s="75">
        <f t="shared" si="0"/>
        <v>0</v>
      </c>
      <c r="E27" s="51"/>
      <c r="F27" s="75">
        <f t="shared" si="1"/>
        <v>0</v>
      </c>
      <c r="G27" s="51"/>
      <c r="H27" s="75">
        <f t="shared" si="2"/>
        <v>0</v>
      </c>
      <c r="I27" s="74">
        <v>0</v>
      </c>
      <c r="J27" s="73">
        <f t="shared" si="4"/>
        <v>0</v>
      </c>
      <c r="K27" s="51"/>
      <c r="L27" s="75">
        <f t="shared" si="5"/>
        <v>0</v>
      </c>
      <c r="O27" s="67"/>
    </row>
    <row r="28" spans="1:15" ht="17.100000000000001" customHeight="1" x14ac:dyDescent="0.2">
      <c r="A28" s="79" t="s">
        <v>160</v>
      </c>
      <c r="B28" s="77"/>
      <c r="C28" s="51"/>
      <c r="D28" s="75">
        <f t="shared" si="0"/>
        <v>0</v>
      </c>
      <c r="E28" s="51"/>
      <c r="F28" s="75">
        <f t="shared" si="1"/>
        <v>0</v>
      </c>
      <c r="G28" s="51"/>
      <c r="H28" s="75">
        <f t="shared" si="2"/>
        <v>0</v>
      </c>
      <c r="I28" s="74">
        <f>C28+E28+G28</f>
        <v>0</v>
      </c>
      <c r="J28" s="73">
        <f t="shared" si="4"/>
        <v>0</v>
      </c>
      <c r="K28" s="51"/>
      <c r="L28" s="75">
        <f t="shared" si="5"/>
        <v>0</v>
      </c>
      <c r="O28" s="67"/>
    </row>
    <row r="29" spans="1:15" ht="17.100000000000001" customHeight="1" x14ac:dyDescent="0.2">
      <c r="A29" s="79" t="s">
        <v>159</v>
      </c>
      <c r="B29" s="77"/>
      <c r="C29" s="51"/>
      <c r="D29" s="75">
        <f t="shared" si="0"/>
        <v>0</v>
      </c>
      <c r="E29" s="51"/>
      <c r="F29" s="75">
        <f t="shared" si="1"/>
        <v>0</v>
      </c>
      <c r="G29" s="51"/>
      <c r="H29" s="75">
        <f t="shared" si="2"/>
        <v>0</v>
      </c>
      <c r="I29" s="74">
        <f>C29+E29+G29</f>
        <v>0</v>
      </c>
      <c r="J29" s="73">
        <f t="shared" si="4"/>
        <v>0</v>
      </c>
      <c r="K29" s="51"/>
      <c r="L29" s="75">
        <f t="shared" si="5"/>
        <v>0</v>
      </c>
      <c r="O29" s="67"/>
    </row>
    <row r="30" spans="1:15" ht="17.100000000000001" customHeight="1" x14ac:dyDescent="0.2">
      <c r="A30" s="79" t="s">
        <v>158</v>
      </c>
      <c r="B30" s="77"/>
      <c r="C30" s="51"/>
      <c r="D30" s="75">
        <f t="shared" si="0"/>
        <v>0</v>
      </c>
      <c r="E30" s="51"/>
      <c r="F30" s="75">
        <f t="shared" si="1"/>
        <v>0</v>
      </c>
      <c r="G30" s="51"/>
      <c r="H30" s="75">
        <f t="shared" si="2"/>
        <v>0</v>
      </c>
      <c r="I30" s="74">
        <f>C30+E30+G30</f>
        <v>0</v>
      </c>
      <c r="J30" s="73">
        <f t="shared" si="4"/>
        <v>0</v>
      </c>
      <c r="K30" s="51"/>
      <c r="L30" s="75">
        <f t="shared" si="5"/>
        <v>0</v>
      </c>
      <c r="O30" s="67"/>
    </row>
    <row r="31" spans="1:15" ht="17.100000000000001" customHeight="1" x14ac:dyDescent="0.2">
      <c r="A31" s="79" t="s">
        <v>157</v>
      </c>
      <c r="B31" s="77"/>
      <c r="C31" s="51"/>
      <c r="D31" s="75">
        <f t="shared" si="0"/>
        <v>0</v>
      </c>
      <c r="E31" s="51"/>
      <c r="F31" s="75">
        <f t="shared" si="1"/>
        <v>0</v>
      </c>
      <c r="G31" s="51"/>
      <c r="H31" s="75">
        <f t="shared" si="2"/>
        <v>0</v>
      </c>
      <c r="I31" s="74">
        <v>0</v>
      </c>
      <c r="J31" s="73">
        <f t="shared" si="4"/>
        <v>0</v>
      </c>
      <c r="K31" s="51"/>
      <c r="L31" s="75">
        <f t="shared" si="5"/>
        <v>0</v>
      </c>
      <c r="O31" s="67"/>
    </row>
    <row r="32" spans="1:15" ht="17.100000000000001" customHeight="1" x14ac:dyDescent="0.2">
      <c r="A32" s="79" t="s">
        <v>156</v>
      </c>
      <c r="B32" s="77"/>
      <c r="C32" s="51"/>
      <c r="D32" s="75">
        <f t="shared" si="0"/>
        <v>0</v>
      </c>
      <c r="E32" s="51"/>
      <c r="F32" s="75">
        <f t="shared" si="1"/>
        <v>0</v>
      </c>
      <c r="G32" s="51"/>
      <c r="H32" s="75">
        <f t="shared" si="2"/>
        <v>0</v>
      </c>
      <c r="I32" s="74">
        <v>0</v>
      </c>
      <c r="J32" s="73">
        <f t="shared" si="4"/>
        <v>0</v>
      </c>
      <c r="K32" s="51"/>
      <c r="L32" s="75">
        <f t="shared" si="5"/>
        <v>0</v>
      </c>
      <c r="O32" s="67"/>
    </row>
    <row r="33" spans="1:15" ht="17.100000000000001" customHeight="1" x14ac:dyDescent="0.2">
      <c r="A33" s="79" t="s">
        <v>155</v>
      </c>
      <c r="B33" s="77"/>
      <c r="C33" s="51"/>
      <c r="D33" s="75">
        <f t="shared" si="0"/>
        <v>0</v>
      </c>
      <c r="E33" s="51"/>
      <c r="F33" s="75">
        <f t="shared" si="1"/>
        <v>0</v>
      </c>
      <c r="G33" s="51"/>
      <c r="H33" s="75">
        <f t="shared" si="2"/>
        <v>0</v>
      </c>
      <c r="I33" s="74">
        <f>C33+E33+G33</f>
        <v>0</v>
      </c>
      <c r="J33" s="73">
        <f t="shared" si="4"/>
        <v>0</v>
      </c>
      <c r="K33" s="51"/>
      <c r="L33" s="75">
        <f t="shared" si="5"/>
        <v>0</v>
      </c>
      <c r="O33" s="67"/>
    </row>
    <row r="34" spans="1:15" ht="17.100000000000001" customHeight="1" thickBot="1" x14ac:dyDescent="0.25">
      <c r="A34" s="78" t="s">
        <v>154</v>
      </c>
      <c r="B34" s="77"/>
      <c r="C34" s="51"/>
      <c r="D34" s="75">
        <f t="shared" si="0"/>
        <v>0</v>
      </c>
      <c r="E34" s="51"/>
      <c r="F34" s="75">
        <f t="shared" si="1"/>
        <v>0</v>
      </c>
      <c r="G34" s="51"/>
      <c r="H34" s="75">
        <f t="shared" si="2"/>
        <v>0</v>
      </c>
      <c r="I34" s="74">
        <f>C34+E34+G34</f>
        <v>0</v>
      </c>
      <c r="J34" s="73">
        <f t="shared" si="4"/>
        <v>0</v>
      </c>
      <c r="K34" s="51"/>
      <c r="L34" s="75">
        <f t="shared" si="5"/>
        <v>0</v>
      </c>
      <c r="O34" s="67"/>
    </row>
    <row r="35" spans="1:15" ht="17.100000000000001" customHeight="1" thickBot="1" x14ac:dyDescent="0.25">
      <c r="A35" s="189" t="s">
        <v>119</v>
      </c>
      <c r="B35" s="190"/>
      <c r="C35" s="69">
        <f t="shared" ref="C35:H35" si="6">SUM(C14:C34)</f>
        <v>0</v>
      </c>
      <c r="D35" s="68">
        <f t="shared" si="6"/>
        <v>0</v>
      </c>
      <c r="E35" s="69">
        <f t="shared" si="6"/>
        <v>0</v>
      </c>
      <c r="F35" s="68">
        <f t="shared" si="6"/>
        <v>0</v>
      </c>
      <c r="G35" s="69">
        <f t="shared" si="6"/>
        <v>0</v>
      </c>
      <c r="H35" s="68">
        <f t="shared" si="6"/>
        <v>0</v>
      </c>
      <c r="I35" s="69">
        <f>C35+E35+G35</f>
        <v>0</v>
      </c>
      <c r="J35" s="70">
        <f>SUM(J14:J34)</f>
        <v>0</v>
      </c>
      <c r="K35" s="69">
        <f>SUM(K14:K34)</f>
        <v>0</v>
      </c>
      <c r="L35" s="68">
        <f>SUM(L14:L34)</f>
        <v>0</v>
      </c>
      <c r="O35" s="67"/>
    </row>
    <row r="36" spans="1:15" ht="17.100000000000001" customHeight="1" thickBot="1" x14ac:dyDescent="0.25">
      <c r="A36" s="199" t="s">
        <v>118</v>
      </c>
      <c r="B36" s="200"/>
      <c r="C36" s="201"/>
      <c r="D36" s="202"/>
      <c r="E36" s="201"/>
      <c r="F36" s="202"/>
      <c r="G36" s="201"/>
      <c r="H36" s="202"/>
      <c r="I36" s="201">
        <f>SUM(C36:H36)</f>
        <v>0</v>
      </c>
      <c r="J36" s="202"/>
      <c r="K36" s="197"/>
      <c r="L36" s="198"/>
      <c r="O36" s="67"/>
    </row>
    <row r="37" spans="1:15" ht="30" customHeight="1" thickBot="1" x14ac:dyDescent="0.25">
      <c r="A37" s="291" t="s">
        <v>117</v>
      </c>
      <c r="B37" s="292"/>
      <c r="C37" s="195"/>
      <c r="D37" s="196"/>
      <c r="E37" s="195"/>
      <c r="F37" s="196"/>
      <c r="G37" s="195"/>
      <c r="H37" s="196"/>
      <c r="I37" s="195"/>
      <c r="J37" s="196"/>
      <c r="K37" s="197"/>
      <c r="L37" s="198"/>
    </row>
    <row r="38" spans="1:15" ht="17.25" customHeight="1" thickBot="1" x14ac:dyDescent="0.3">
      <c r="A38" s="191" t="s">
        <v>116</v>
      </c>
      <c r="B38" s="192"/>
      <c r="C38" s="193">
        <f>C36*C37</f>
        <v>0</v>
      </c>
      <c r="D38" s="194"/>
      <c r="E38" s="193">
        <f>E36*E37</f>
        <v>0</v>
      </c>
      <c r="F38" s="194"/>
      <c r="G38" s="193">
        <f>G36*G37</f>
        <v>0</v>
      </c>
      <c r="H38" s="194"/>
      <c r="I38" s="193">
        <f>I36*I37</f>
        <v>0</v>
      </c>
      <c r="J38" s="194"/>
      <c r="K38" s="197"/>
      <c r="L38" s="198"/>
    </row>
    <row r="39" spans="1:15" ht="42" customHeight="1" thickBot="1" x14ac:dyDescent="0.25">
      <c r="A39" s="189" t="s">
        <v>115</v>
      </c>
      <c r="B39" s="190"/>
      <c r="C39" s="186">
        <f>D35+C38</f>
        <v>0</v>
      </c>
      <c r="D39" s="187"/>
      <c r="E39" s="186">
        <f>F35+E38</f>
        <v>0</v>
      </c>
      <c r="F39" s="187"/>
      <c r="G39" s="186">
        <f>H35+G38</f>
        <v>0</v>
      </c>
      <c r="H39" s="187"/>
      <c r="I39" s="186">
        <f>J35+I38</f>
        <v>0</v>
      </c>
      <c r="J39" s="187"/>
      <c r="K39" s="197"/>
      <c r="L39" s="198"/>
    </row>
    <row r="40" spans="1:15" s="66" customFormat="1" ht="34.9" customHeight="1" x14ac:dyDescent="0.25">
      <c r="A40" s="90"/>
      <c r="B40" s="90"/>
      <c r="C40" s="90"/>
      <c r="D40" s="90"/>
      <c r="E40" s="90"/>
      <c r="F40" s="90"/>
      <c r="G40" s="89"/>
      <c r="H40" s="89"/>
      <c r="I40" s="89"/>
      <c r="J40" s="89"/>
      <c r="K40" s="89"/>
      <c r="L40" s="89"/>
      <c r="M40" s="89"/>
    </row>
    <row r="42" spans="1:15" s="23" customFormat="1" ht="20.45" customHeight="1" x14ac:dyDescent="0.25">
      <c r="A42" s="92" t="s">
        <v>178</v>
      </c>
      <c r="B42" s="26"/>
      <c r="C42" s="26"/>
      <c r="D42" s="26"/>
      <c r="E42" s="26"/>
      <c r="F42" s="26"/>
      <c r="G42" s="26"/>
      <c r="H42" s="26"/>
      <c r="I42" s="92" t="s">
        <v>179</v>
      </c>
      <c r="J42" s="26"/>
      <c r="K42" s="26"/>
      <c r="L42" s="26"/>
    </row>
  </sheetData>
  <mergeCells count="63">
    <mergeCell ref="K36:L39"/>
    <mergeCell ref="C37:D37"/>
    <mergeCell ref="E37:F37"/>
    <mergeCell ref="G37:H37"/>
    <mergeCell ref="I37:J37"/>
    <mergeCell ref="G39:H39"/>
    <mergeCell ref="I39:J39"/>
    <mergeCell ref="G38:H38"/>
    <mergeCell ref="G36:H36"/>
    <mergeCell ref="I36:J36"/>
    <mergeCell ref="I38:J38"/>
    <mergeCell ref="A11:B11"/>
    <mergeCell ref="C11:D11"/>
    <mergeCell ref="K2:L2"/>
    <mergeCell ref="K1:L1"/>
    <mergeCell ref="C9:D9"/>
    <mergeCell ref="C10:D10"/>
    <mergeCell ref="E10:F10"/>
    <mergeCell ref="G4:H4"/>
    <mergeCell ref="I4:J12"/>
    <mergeCell ref="G5:H5"/>
    <mergeCell ref="G9:H9"/>
    <mergeCell ref="E8:F8"/>
    <mergeCell ref="G8:H8"/>
    <mergeCell ref="E6:F6"/>
    <mergeCell ref="E5:F5"/>
    <mergeCell ref="A39:B39"/>
    <mergeCell ref="A38:B38"/>
    <mergeCell ref="E11:F11"/>
    <mergeCell ref="G11:H11"/>
    <mergeCell ref="A12:B12"/>
    <mergeCell ref="E12:F12"/>
    <mergeCell ref="A35:B35"/>
    <mergeCell ref="A36:B36"/>
    <mergeCell ref="C36:D36"/>
    <mergeCell ref="E36:F36"/>
    <mergeCell ref="A37:B37"/>
    <mergeCell ref="C12:D12"/>
    <mergeCell ref="C38:D38"/>
    <mergeCell ref="E38:F38"/>
    <mergeCell ref="C39:D39"/>
    <mergeCell ref="E39:F39"/>
    <mergeCell ref="G12:H12"/>
    <mergeCell ref="E9:F9"/>
    <mergeCell ref="A9:B9"/>
    <mergeCell ref="A3:L3"/>
    <mergeCell ref="A4:B4"/>
    <mergeCell ref="C4:D4"/>
    <mergeCell ref="K4:L12"/>
    <mergeCell ref="A6:B6"/>
    <mergeCell ref="C6:D6"/>
    <mergeCell ref="A8:B8"/>
    <mergeCell ref="C8:D8"/>
    <mergeCell ref="C5:D5"/>
    <mergeCell ref="A5:B5"/>
    <mergeCell ref="G6:H6"/>
    <mergeCell ref="A7:B7"/>
    <mergeCell ref="A10:B10"/>
    <mergeCell ref="C7:D7"/>
    <mergeCell ref="E7:F7"/>
    <mergeCell ref="G7:H7"/>
    <mergeCell ref="E4:F4"/>
    <mergeCell ref="G10:H10"/>
  </mergeCells>
  <pageMargins left="0" right="0" top="0.98425196850393704" bottom="0.98425196850393704" header="0.51181102362204722" footer="0.51181102362204722"/>
  <pageSetup paperSize="9" scale="5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5"/>
  <sheetViews>
    <sheetView tabSelected="1" view="pageBreakPreview" zoomScale="60" zoomScaleNormal="85" workbookViewId="0">
      <selection activeCell="A5" sqref="A5:G5"/>
    </sheetView>
  </sheetViews>
  <sheetFormatPr defaultColWidth="8.85546875" defaultRowHeight="12" customHeight="1" x14ac:dyDescent="0.25"/>
  <cols>
    <col min="1" max="1" width="40.7109375" style="23" customWidth="1"/>
    <col min="2" max="2" width="17.140625" style="23" customWidth="1"/>
    <col min="3" max="3" width="8.7109375" style="23" customWidth="1"/>
    <col min="4" max="4" width="13.7109375" style="23" customWidth="1"/>
    <col min="5" max="5" width="9.7109375" style="23" customWidth="1"/>
    <col min="6" max="6" width="14.7109375" style="23" customWidth="1"/>
    <col min="7" max="7" width="9.7109375" style="23" hidden="1" customWidth="1"/>
    <col min="8" max="8" width="9.7109375" style="23" customWidth="1"/>
    <col min="9" max="9" width="15.7109375" style="23" customWidth="1"/>
    <col min="10" max="10" width="9.5703125" style="23" hidden="1" customWidth="1"/>
    <col min="11" max="11" width="13.140625" style="23" customWidth="1"/>
    <col min="12" max="12" width="16.42578125" style="23" customWidth="1"/>
    <col min="13" max="13" width="11.7109375" style="23" customWidth="1"/>
    <col min="14" max="14" width="20.140625" style="23" customWidth="1"/>
    <col min="15" max="15" width="8.7109375" style="23" customWidth="1"/>
    <col min="16" max="16" width="18" style="23" customWidth="1"/>
    <col min="17" max="17" width="8.85546875" style="24" customWidth="1"/>
    <col min="18" max="18" width="15.85546875" style="24" customWidth="1"/>
    <col min="19" max="16384" width="8.85546875" style="23"/>
  </cols>
  <sheetData>
    <row r="1" spans="1:18" ht="26.25" customHeight="1" x14ac:dyDescent="0.3">
      <c r="N1" s="64"/>
      <c r="O1" s="65"/>
      <c r="P1" s="93"/>
      <c r="Q1" s="226" t="s">
        <v>185</v>
      </c>
      <c r="R1" s="226"/>
    </row>
    <row r="2" spans="1:18" ht="18.600000000000001" customHeight="1" x14ac:dyDescent="0.25">
      <c r="N2" s="64"/>
      <c r="O2" s="91"/>
      <c r="P2" s="91"/>
      <c r="Q2" s="294" t="s">
        <v>177</v>
      </c>
      <c r="R2" s="294"/>
    </row>
    <row r="3" spans="1:18" ht="30" customHeight="1" x14ac:dyDescent="0.25">
      <c r="N3" s="63"/>
      <c r="O3" s="63"/>
      <c r="P3" s="63"/>
      <c r="Q3" s="63"/>
      <c r="R3" s="63"/>
    </row>
    <row r="4" spans="1:18" ht="19.899999999999999" customHeight="1" thickBot="1" x14ac:dyDescent="0.3">
      <c r="A4" s="227" t="s">
        <v>184</v>
      </c>
      <c r="B4" s="227"/>
      <c r="C4" s="227"/>
      <c r="D4" s="227"/>
      <c r="E4" s="227"/>
      <c r="F4" s="227"/>
      <c r="G4" s="227"/>
      <c r="H4" s="227"/>
      <c r="I4" s="227"/>
      <c r="J4" s="227"/>
      <c r="K4" s="227"/>
      <c r="L4" s="227"/>
      <c r="M4" s="227"/>
      <c r="N4" s="227"/>
      <c r="O4" s="227"/>
      <c r="P4" s="227"/>
      <c r="Q4" s="227"/>
      <c r="R4" s="227"/>
    </row>
    <row r="5" spans="1:18" s="36" customFormat="1" ht="12" customHeight="1" x14ac:dyDescent="0.25">
      <c r="A5" s="228" t="s">
        <v>186</v>
      </c>
      <c r="B5" s="229"/>
      <c r="C5" s="230" t="s">
        <v>144</v>
      </c>
      <c r="D5" s="231"/>
      <c r="E5" s="232" t="s">
        <v>143</v>
      </c>
      <c r="F5" s="233"/>
      <c r="G5" s="62"/>
      <c r="H5" s="241" t="s">
        <v>140</v>
      </c>
      <c r="I5" s="242"/>
      <c r="J5" s="62"/>
      <c r="K5" s="240" t="s">
        <v>139</v>
      </c>
      <c r="L5" s="233"/>
      <c r="M5" s="240" t="s">
        <v>139</v>
      </c>
      <c r="N5" s="233"/>
      <c r="O5" s="234" t="s">
        <v>138</v>
      </c>
      <c r="P5" s="235"/>
      <c r="Q5" s="245" t="s">
        <v>137</v>
      </c>
      <c r="R5" s="246"/>
    </row>
    <row r="6" spans="1:18" s="36" customFormat="1" ht="12.75" customHeight="1" x14ac:dyDescent="0.25">
      <c r="A6" s="211" t="s">
        <v>136</v>
      </c>
      <c r="B6" s="212"/>
      <c r="C6" s="215" t="s">
        <v>135</v>
      </c>
      <c r="D6" s="216"/>
      <c r="E6" s="215" t="s">
        <v>135</v>
      </c>
      <c r="F6" s="216"/>
      <c r="G6" s="59"/>
      <c r="H6" s="215" t="s">
        <v>134</v>
      </c>
      <c r="I6" s="216"/>
      <c r="J6" s="59"/>
      <c r="K6" s="220" t="s">
        <v>133</v>
      </c>
      <c r="L6" s="216"/>
      <c r="M6" s="243" t="s">
        <v>132</v>
      </c>
      <c r="N6" s="244"/>
      <c r="O6" s="236"/>
      <c r="P6" s="237"/>
      <c r="Q6" s="247"/>
      <c r="R6" s="248"/>
    </row>
    <row r="7" spans="1:18" s="36" customFormat="1" ht="12.75" customHeight="1" x14ac:dyDescent="0.25">
      <c r="A7" s="211" t="s">
        <v>131</v>
      </c>
      <c r="B7" s="212"/>
      <c r="C7" s="221"/>
      <c r="D7" s="222"/>
      <c r="E7" s="223"/>
      <c r="F7" s="224"/>
      <c r="G7" s="61"/>
      <c r="H7" s="223"/>
      <c r="I7" s="224"/>
      <c r="J7" s="61"/>
      <c r="K7" s="223"/>
      <c r="L7" s="224"/>
      <c r="M7" s="223"/>
      <c r="N7" s="224"/>
      <c r="O7" s="236"/>
      <c r="P7" s="237"/>
      <c r="Q7" s="247"/>
      <c r="R7" s="248"/>
    </row>
    <row r="8" spans="1:18" s="36" customFormat="1" ht="12.75" customHeight="1" x14ac:dyDescent="0.25">
      <c r="A8" s="211" t="s">
        <v>130</v>
      </c>
      <c r="B8" s="212"/>
      <c r="C8" s="215"/>
      <c r="D8" s="216"/>
      <c r="E8" s="215"/>
      <c r="F8" s="216"/>
      <c r="G8" s="59"/>
      <c r="H8" s="220"/>
      <c r="I8" s="216"/>
      <c r="J8" s="59"/>
      <c r="K8" s="220"/>
      <c r="L8" s="216"/>
      <c r="M8" s="220"/>
      <c r="N8" s="216"/>
      <c r="O8" s="236"/>
      <c r="P8" s="237"/>
      <c r="Q8" s="247"/>
      <c r="R8" s="248"/>
    </row>
    <row r="9" spans="1:18" s="36" customFormat="1" ht="12.75" customHeight="1" x14ac:dyDescent="0.25">
      <c r="A9" s="211" t="s">
        <v>129</v>
      </c>
      <c r="B9" s="212"/>
      <c r="C9" s="219"/>
      <c r="D9" s="218"/>
      <c r="E9" s="219"/>
      <c r="F9" s="218"/>
      <c r="G9" s="59"/>
      <c r="H9" s="219"/>
      <c r="I9" s="218"/>
      <c r="J9" s="60"/>
      <c r="K9" s="217"/>
      <c r="L9" s="218"/>
      <c r="M9" s="217"/>
      <c r="N9" s="218"/>
      <c r="O9" s="236"/>
      <c r="P9" s="237"/>
      <c r="Q9" s="247"/>
      <c r="R9" s="248"/>
    </row>
    <row r="10" spans="1:18" s="36" customFormat="1" ht="17.25" customHeight="1" x14ac:dyDescent="0.25">
      <c r="A10" s="211" t="s">
        <v>128</v>
      </c>
      <c r="B10" s="212"/>
      <c r="C10" s="219"/>
      <c r="D10" s="218"/>
      <c r="E10" s="219"/>
      <c r="F10" s="218"/>
      <c r="G10" s="59"/>
      <c r="H10" s="219"/>
      <c r="I10" s="218"/>
      <c r="J10" s="60"/>
      <c r="K10" s="217"/>
      <c r="L10" s="218"/>
      <c r="M10" s="217"/>
      <c r="N10" s="218"/>
      <c r="O10" s="236"/>
      <c r="P10" s="237"/>
      <c r="Q10" s="247"/>
      <c r="R10" s="248"/>
    </row>
    <row r="11" spans="1:18" s="36" customFormat="1" ht="15.75" customHeight="1" x14ac:dyDescent="0.25">
      <c r="A11" s="211" t="s">
        <v>127</v>
      </c>
      <c r="B11" s="212"/>
      <c r="C11" s="215"/>
      <c r="D11" s="216"/>
      <c r="E11" s="215"/>
      <c r="F11" s="216"/>
      <c r="G11" s="59"/>
      <c r="H11" s="220"/>
      <c r="I11" s="216"/>
      <c r="J11" s="59"/>
      <c r="K11" s="220"/>
      <c r="L11" s="216"/>
      <c r="M11" s="220"/>
      <c r="N11" s="216"/>
      <c r="O11" s="236"/>
      <c r="P11" s="237"/>
      <c r="Q11" s="247"/>
      <c r="R11" s="248"/>
    </row>
    <row r="12" spans="1:18" s="36" customFormat="1" ht="15.75" x14ac:dyDescent="0.25">
      <c r="A12" s="211" t="s">
        <v>126</v>
      </c>
      <c r="B12" s="212"/>
      <c r="C12" s="203"/>
      <c r="D12" s="204"/>
      <c r="E12" s="203"/>
      <c r="F12" s="204"/>
      <c r="G12" s="58"/>
      <c r="H12" s="207"/>
      <c r="I12" s="204"/>
      <c r="J12" s="58"/>
      <c r="K12" s="207"/>
      <c r="L12" s="204"/>
      <c r="M12" s="207"/>
      <c r="N12" s="204"/>
      <c r="O12" s="236"/>
      <c r="P12" s="237"/>
      <c r="Q12" s="247"/>
      <c r="R12" s="248"/>
    </row>
    <row r="13" spans="1:18" s="36" customFormat="1" ht="16.5" thickBot="1" x14ac:dyDescent="0.3">
      <c r="A13" s="213" t="s">
        <v>125</v>
      </c>
      <c r="B13" s="214"/>
      <c r="C13" s="208"/>
      <c r="D13" s="206"/>
      <c r="E13" s="208"/>
      <c r="F13" s="206"/>
      <c r="G13" s="57"/>
      <c r="H13" s="205"/>
      <c r="I13" s="206"/>
      <c r="J13" s="57"/>
      <c r="K13" s="205"/>
      <c r="L13" s="206"/>
      <c r="M13" s="205"/>
      <c r="N13" s="206"/>
      <c r="O13" s="238"/>
      <c r="P13" s="239"/>
      <c r="Q13" s="249"/>
      <c r="R13" s="250"/>
    </row>
    <row r="14" spans="1:18" s="36" customFormat="1" ht="67.5" customHeight="1" thickBot="1" x14ac:dyDescent="0.3">
      <c r="A14" s="56" t="s">
        <v>124</v>
      </c>
      <c r="B14" s="55" t="s">
        <v>123</v>
      </c>
      <c r="C14" s="54" t="s">
        <v>121</v>
      </c>
      <c r="D14" s="53" t="s">
        <v>120</v>
      </c>
      <c r="E14" s="54" t="s">
        <v>121</v>
      </c>
      <c r="F14" s="53" t="s">
        <v>120</v>
      </c>
      <c r="G14" s="53" t="s">
        <v>122</v>
      </c>
      <c r="H14" s="54" t="s">
        <v>121</v>
      </c>
      <c r="I14" s="53" t="s">
        <v>120</v>
      </c>
      <c r="J14" s="53" t="s">
        <v>122</v>
      </c>
      <c r="K14" s="54" t="s">
        <v>121</v>
      </c>
      <c r="L14" s="53" t="s">
        <v>120</v>
      </c>
      <c r="M14" s="54" t="s">
        <v>121</v>
      </c>
      <c r="N14" s="53" t="s">
        <v>120</v>
      </c>
      <c r="O14" s="54" t="s">
        <v>121</v>
      </c>
      <c r="P14" s="53" t="s">
        <v>120</v>
      </c>
      <c r="Q14" s="54" t="s">
        <v>121</v>
      </c>
      <c r="R14" s="53" t="s">
        <v>120</v>
      </c>
    </row>
    <row r="15" spans="1:18" ht="17.100000000000001" customHeight="1" x14ac:dyDescent="0.25">
      <c r="A15" s="52"/>
      <c r="B15" s="47"/>
      <c r="C15" s="51"/>
      <c r="D15" s="42">
        <f t="shared" ref="D15:D34" si="0">$B15*C15</f>
        <v>0</v>
      </c>
      <c r="E15" s="51"/>
      <c r="F15" s="42">
        <f t="shared" ref="F15:F34" si="1">$B15*E15</f>
        <v>0</v>
      </c>
      <c r="G15" s="46"/>
      <c r="H15" s="51"/>
      <c r="I15" s="42">
        <f t="shared" ref="I15:I34" si="2">$B15*H15</f>
        <v>0</v>
      </c>
      <c r="J15" s="46"/>
      <c r="K15" s="51"/>
      <c r="L15" s="42">
        <f t="shared" ref="L15:L34" si="3">$B15*K15</f>
        <v>0</v>
      </c>
      <c r="M15" s="51"/>
      <c r="N15" s="42">
        <f t="shared" ref="N15:N34" si="4">$B15*M15</f>
        <v>0</v>
      </c>
      <c r="O15" s="49">
        <f t="shared" ref="O15:O35" si="5">C15+E15+H15+K15</f>
        <v>0</v>
      </c>
      <c r="P15" s="42">
        <f t="shared" ref="P15:P34" si="6">$B15*O15</f>
        <v>0</v>
      </c>
      <c r="Q15" s="43"/>
      <c r="R15" s="42">
        <f t="shared" ref="R15:R34" si="7">$B15*Q15</f>
        <v>0</v>
      </c>
    </row>
    <row r="16" spans="1:18" ht="17.100000000000001" customHeight="1" x14ac:dyDescent="0.25">
      <c r="A16" s="48"/>
      <c r="B16" s="47"/>
      <c r="C16" s="51"/>
      <c r="D16" s="42">
        <f t="shared" si="0"/>
        <v>0</v>
      </c>
      <c r="E16" s="51"/>
      <c r="F16" s="42">
        <f t="shared" si="1"/>
        <v>0</v>
      </c>
      <c r="G16" s="46"/>
      <c r="H16" s="51"/>
      <c r="I16" s="42">
        <f t="shared" si="2"/>
        <v>0</v>
      </c>
      <c r="J16" s="46"/>
      <c r="K16" s="51"/>
      <c r="L16" s="42">
        <f t="shared" si="3"/>
        <v>0</v>
      </c>
      <c r="M16" s="51"/>
      <c r="N16" s="42">
        <f t="shared" si="4"/>
        <v>0</v>
      </c>
      <c r="O16" s="49">
        <f t="shared" si="5"/>
        <v>0</v>
      </c>
      <c r="P16" s="42">
        <f t="shared" si="6"/>
        <v>0</v>
      </c>
      <c r="Q16" s="43"/>
      <c r="R16" s="42">
        <f t="shared" si="7"/>
        <v>0</v>
      </c>
    </row>
    <row r="17" spans="1:18" ht="17.100000000000001" customHeight="1" x14ac:dyDescent="0.25">
      <c r="A17" s="48"/>
      <c r="B17" s="47"/>
      <c r="C17" s="51"/>
      <c r="D17" s="42">
        <f t="shared" si="0"/>
        <v>0</v>
      </c>
      <c r="E17" s="51"/>
      <c r="F17" s="42">
        <f t="shared" si="1"/>
        <v>0</v>
      </c>
      <c r="G17" s="46"/>
      <c r="H17" s="51"/>
      <c r="I17" s="42">
        <f t="shared" si="2"/>
        <v>0</v>
      </c>
      <c r="J17" s="46"/>
      <c r="K17" s="51"/>
      <c r="L17" s="42">
        <f t="shared" si="3"/>
        <v>0</v>
      </c>
      <c r="M17" s="51"/>
      <c r="N17" s="42">
        <f t="shared" si="4"/>
        <v>0</v>
      </c>
      <c r="O17" s="49">
        <f t="shared" si="5"/>
        <v>0</v>
      </c>
      <c r="P17" s="42">
        <f t="shared" si="6"/>
        <v>0</v>
      </c>
      <c r="Q17" s="43"/>
      <c r="R17" s="42">
        <f t="shared" si="7"/>
        <v>0</v>
      </c>
    </row>
    <row r="18" spans="1:18" ht="17.100000000000001" customHeight="1" x14ac:dyDescent="0.25">
      <c r="A18" s="48"/>
      <c r="B18" s="47"/>
      <c r="C18" s="50"/>
      <c r="D18" s="42">
        <f t="shared" si="0"/>
        <v>0</v>
      </c>
      <c r="E18" s="50"/>
      <c r="F18" s="42">
        <f t="shared" si="1"/>
        <v>0</v>
      </c>
      <c r="G18" s="46" t="e">
        <f>H18*1000/$H$13</f>
        <v>#DIV/0!</v>
      </c>
      <c r="H18" s="50"/>
      <c r="I18" s="42">
        <f t="shared" si="2"/>
        <v>0</v>
      </c>
      <c r="J18" s="46"/>
      <c r="K18" s="50"/>
      <c r="L18" s="42">
        <f t="shared" si="3"/>
        <v>0</v>
      </c>
      <c r="M18" s="50"/>
      <c r="N18" s="42">
        <f t="shared" si="4"/>
        <v>0</v>
      </c>
      <c r="O18" s="49">
        <f t="shared" si="5"/>
        <v>0</v>
      </c>
      <c r="P18" s="42">
        <f t="shared" si="6"/>
        <v>0</v>
      </c>
      <c r="Q18" s="43"/>
      <c r="R18" s="42">
        <f t="shared" si="7"/>
        <v>0</v>
      </c>
    </row>
    <row r="19" spans="1:18" ht="17.100000000000001" customHeight="1" x14ac:dyDescent="0.25">
      <c r="A19" s="48"/>
      <c r="B19" s="47"/>
      <c r="C19" s="50"/>
      <c r="D19" s="42">
        <f t="shared" si="0"/>
        <v>0</v>
      </c>
      <c r="E19" s="50"/>
      <c r="F19" s="42">
        <f t="shared" si="1"/>
        <v>0</v>
      </c>
      <c r="G19" s="46" t="e">
        <f>H19*1000/$H$13</f>
        <v>#DIV/0!</v>
      </c>
      <c r="H19" s="50"/>
      <c r="I19" s="42">
        <f t="shared" si="2"/>
        <v>0</v>
      </c>
      <c r="J19" s="46"/>
      <c r="K19" s="50"/>
      <c r="L19" s="42">
        <f t="shared" si="3"/>
        <v>0</v>
      </c>
      <c r="M19" s="50"/>
      <c r="N19" s="42">
        <f t="shared" si="4"/>
        <v>0</v>
      </c>
      <c r="O19" s="49">
        <f t="shared" si="5"/>
        <v>0</v>
      </c>
      <c r="P19" s="42">
        <f t="shared" si="6"/>
        <v>0</v>
      </c>
      <c r="Q19" s="43"/>
      <c r="R19" s="42">
        <f t="shared" si="7"/>
        <v>0</v>
      </c>
    </row>
    <row r="20" spans="1:18" ht="17.100000000000001" customHeight="1" x14ac:dyDescent="0.25">
      <c r="A20" s="48"/>
      <c r="B20" s="47"/>
      <c r="C20" s="50"/>
      <c r="D20" s="42">
        <f t="shared" si="0"/>
        <v>0</v>
      </c>
      <c r="E20" s="50"/>
      <c r="F20" s="42">
        <f t="shared" si="1"/>
        <v>0</v>
      </c>
      <c r="G20" s="46"/>
      <c r="H20" s="50"/>
      <c r="I20" s="42">
        <f t="shared" si="2"/>
        <v>0</v>
      </c>
      <c r="J20" s="46"/>
      <c r="K20" s="50"/>
      <c r="L20" s="42">
        <f t="shared" si="3"/>
        <v>0</v>
      </c>
      <c r="M20" s="50"/>
      <c r="N20" s="42">
        <f t="shared" si="4"/>
        <v>0</v>
      </c>
      <c r="O20" s="49">
        <f t="shared" si="5"/>
        <v>0</v>
      </c>
      <c r="P20" s="42">
        <f t="shared" si="6"/>
        <v>0</v>
      </c>
      <c r="Q20" s="43"/>
      <c r="R20" s="42">
        <f t="shared" si="7"/>
        <v>0</v>
      </c>
    </row>
    <row r="21" spans="1:18" ht="17.100000000000001" customHeight="1" x14ac:dyDescent="0.25">
      <c r="A21" s="48"/>
      <c r="B21" s="47"/>
      <c r="C21" s="50"/>
      <c r="D21" s="42">
        <f t="shared" si="0"/>
        <v>0</v>
      </c>
      <c r="E21" s="50"/>
      <c r="F21" s="42">
        <f t="shared" si="1"/>
        <v>0</v>
      </c>
      <c r="G21" s="46" t="e">
        <f t="shared" ref="G21:G27" si="8">H21*1000/$H$13</f>
        <v>#DIV/0!</v>
      </c>
      <c r="H21" s="50"/>
      <c r="I21" s="42">
        <f t="shared" si="2"/>
        <v>0</v>
      </c>
      <c r="J21" s="46" t="e">
        <f t="shared" ref="J21:J33" si="9">K21*1000/$K$13</f>
        <v>#DIV/0!</v>
      </c>
      <c r="K21" s="50"/>
      <c r="L21" s="42">
        <f t="shared" si="3"/>
        <v>0</v>
      </c>
      <c r="M21" s="50"/>
      <c r="N21" s="42">
        <f t="shared" si="4"/>
        <v>0</v>
      </c>
      <c r="O21" s="49">
        <f t="shared" si="5"/>
        <v>0</v>
      </c>
      <c r="P21" s="42">
        <f t="shared" si="6"/>
        <v>0</v>
      </c>
      <c r="Q21" s="43"/>
      <c r="R21" s="42">
        <f t="shared" si="7"/>
        <v>0</v>
      </c>
    </row>
    <row r="22" spans="1:18" ht="17.100000000000001" customHeight="1" x14ac:dyDescent="0.25">
      <c r="A22" s="48"/>
      <c r="B22" s="47"/>
      <c r="C22" s="50"/>
      <c r="D22" s="42">
        <f t="shared" si="0"/>
        <v>0</v>
      </c>
      <c r="E22" s="50"/>
      <c r="F22" s="42">
        <f t="shared" si="1"/>
        <v>0</v>
      </c>
      <c r="G22" s="46" t="e">
        <f t="shared" si="8"/>
        <v>#DIV/0!</v>
      </c>
      <c r="H22" s="50"/>
      <c r="I22" s="42">
        <f t="shared" si="2"/>
        <v>0</v>
      </c>
      <c r="J22" s="46" t="e">
        <f t="shared" si="9"/>
        <v>#DIV/0!</v>
      </c>
      <c r="K22" s="50"/>
      <c r="L22" s="42">
        <f t="shared" si="3"/>
        <v>0</v>
      </c>
      <c r="M22" s="50"/>
      <c r="N22" s="42">
        <f t="shared" si="4"/>
        <v>0</v>
      </c>
      <c r="O22" s="49">
        <f t="shared" si="5"/>
        <v>0</v>
      </c>
      <c r="P22" s="42">
        <f t="shared" si="6"/>
        <v>0</v>
      </c>
      <c r="Q22" s="43"/>
      <c r="R22" s="42">
        <f t="shared" si="7"/>
        <v>0</v>
      </c>
    </row>
    <row r="23" spans="1:18" ht="17.100000000000001" customHeight="1" x14ac:dyDescent="0.25">
      <c r="A23" s="48"/>
      <c r="B23" s="47"/>
      <c r="C23" s="50"/>
      <c r="D23" s="42">
        <f t="shared" si="0"/>
        <v>0</v>
      </c>
      <c r="E23" s="50"/>
      <c r="F23" s="42">
        <f t="shared" si="1"/>
        <v>0</v>
      </c>
      <c r="G23" s="46" t="e">
        <f t="shared" si="8"/>
        <v>#DIV/0!</v>
      </c>
      <c r="H23" s="50"/>
      <c r="I23" s="42">
        <f t="shared" si="2"/>
        <v>0</v>
      </c>
      <c r="J23" s="46" t="e">
        <f t="shared" si="9"/>
        <v>#DIV/0!</v>
      </c>
      <c r="K23" s="50"/>
      <c r="L23" s="42">
        <f t="shared" si="3"/>
        <v>0</v>
      </c>
      <c r="M23" s="50"/>
      <c r="N23" s="42">
        <f t="shared" si="4"/>
        <v>0</v>
      </c>
      <c r="O23" s="49">
        <f t="shared" si="5"/>
        <v>0</v>
      </c>
      <c r="P23" s="42">
        <f t="shared" si="6"/>
        <v>0</v>
      </c>
      <c r="Q23" s="43"/>
      <c r="R23" s="42">
        <f t="shared" si="7"/>
        <v>0</v>
      </c>
    </row>
    <row r="24" spans="1:18" ht="17.100000000000001" customHeight="1" x14ac:dyDescent="0.25">
      <c r="A24" s="48"/>
      <c r="B24" s="47"/>
      <c r="C24" s="50"/>
      <c r="D24" s="42">
        <f t="shared" si="0"/>
        <v>0</v>
      </c>
      <c r="E24" s="50"/>
      <c r="F24" s="42">
        <f t="shared" si="1"/>
        <v>0</v>
      </c>
      <c r="G24" s="46" t="e">
        <f t="shared" si="8"/>
        <v>#DIV/0!</v>
      </c>
      <c r="H24" s="50"/>
      <c r="I24" s="42">
        <f t="shared" si="2"/>
        <v>0</v>
      </c>
      <c r="J24" s="46" t="e">
        <f t="shared" si="9"/>
        <v>#DIV/0!</v>
      </c>
      <c r="K24" s="50"/>
      <c r="L24" s="42">
        <f t="shared" si="3"/>
        <v>0</v>
      </c>
      <c r="M24" s="50"/>
      <c r="N24" s="42">
        <f t="shared" si="4"/>
        <v>0</v>
      </c>
      <c r="O24" s="49">
        <f t="shared" si="5"/>
        <v>0</v>
      </c>
      <c r="P24" s="42">
        <f t="shared" si="6"/>
        <v>0</v>
      </c>
      <c r="Q24" s="43"/>
      <c r="R24" s="42">
        <f t="shared" si="7"/>
        <v>0</v>
      </c>
    </row>
    <row r="25" spans="1:18" ht="17.100000000000001" customHeight="1" x14ac:dyDescent="0.25">
      <c r="A25" s="48"/>
      <c r="B25" s="47"/>
      <c r="C25" s="50"/>
      <c r="D25" s="42">
        <f t="shared" si="0"/>
        <v>0</v>
      </c>
      <c r="E25" s="50"/>
      <c r="F25" s="42">
        <f t="shared" si="1"/>
        <v>0</v>
      </c>
      <c r="G25" s="46" t="e">
        <f t="shared" si="8"/>
        <v>#DIV/0!</v>
      </c>
      <c r="H25" s="50"/>
      <c r="I25" s="42">
        <f t="shared" si="2"/>
        <v>0</v>
      </c>
      <c r="J25" s="46" t="e">
        <f t="shared" si="9"/>
        <v>#DIV/0!</v>
      </c>
      <c r="K25" s="50"/>
      <c r="L25" s="42">
        <f t="shared" si="3"/>
        <v>0</v>
      </c>
      <c r="M25" s="50"/>
      <c r="N25" s="42">
        <f t="shared" si="4"/>
        <v>0</v>
      </c>
      <c r="O25" s="49">
        <f t="shared" si="5"/>
        <v>0</v>
      </c>
      <c r="P25" s="42">
        <f t="shared" si="6"/>
        <v>0</v>
      </c>
      <c r="Q25" s="43"/>
      <c r="R25" s="42">
        <f t="shared" si="7"/>
        <v>0</v>
      </c>
    </row>
    <row r="26" spans="1:18" ht="17.100000000000001" customHeight="1" x14ac:dyDescent="0.25">
      <c r="A26" s="48"/>
      <c r="B26" s="47"/>
      <c r="C26" s="50"/>
      <c r="D26" s="42">
        <f t="shared" si="0"/>
        <v>0</v>
      </c>
      <c r="E26" s="50"/>
      <c r="F26" s="42">
        <f t="shared" si="1"/>
        <v>0</v>
      </c>
      <c r="G26" s="46" t="e">
        <f t="shared" si="8"/>
        <v>#DIV/0!</v>
      </c>
      <c r="H26" s="50"/>
      <c r="I26" s="42">
        <f t="shared" si="2"/>
        <v>0</v>
      </c>
      <c r="J26" s="46" t="e">
        <f t="shared" si="9"/>
        <v>#DIV/0!</v>
      </c>
      <c r="K26" s="50"/>
      <c r="L26" s="42">
        <f t="shared" si="3"/>
        <v>0</v>
      </c>
      <c r="M26" s="50"/>
      <c r="N26" s="42">
        <f t="shared" si="4"/>
        <v>0</v>
      </c>
      <c r="O26" s="49">
        <f t="shared" si="5"/>
        <v>0</v>
      </c>
      <c r="P26" s="42">
        <f t="shared" si="6"/>
        <v>0</v>
      </c>
      <c r="Q26" s="43"/>
      <c r="R26" s="42">
        <f t="shared" si="7"/>
        <v>0</v>
      </c>
    </row>
    <row r="27" spans="1:18" ht="17.100000000000001" customHeight="1" x14ac:dyDescent="0.25">
      <c r="A27" s="48"/>
      <c r="B27" s="47"/>
      <c r="C27" s="50"/>
      <c r="D27" s="42">
        <f t="shared" si="0"/>
        <v>0</v>
      </c>
      <c r="E27" s="50"/>
      <c r="F27" s="42">
        <f t="shared" si="1"/>
        <v>0</v>
      </c>
      <c r="G27" s="46" t="e">
        <f t="shared" si="8"/>
        <v>#DIV/0!</v>
      </c>
      <c r="H27" s="50"/>
      <c r="I27" s="42">
        <f t="shared" si="2"/>
        <v>0</v>
      </c>
      <c r="J27" s="46" t="e">
        <f t="shared" si="9"/>
        <v>#DIV/0!</v>
      </c>
      <c r="K27" s="50"/>
      <c r="L27" s="42">
        <f t="shared" si="3"/>
        <v>0</v>
      </c>
      <c r="M27" s="50"/>
      <c r="N27" s="42">
        <f t="shared" si="4"/>
        <v>0</v>
      </c>
      <c r="O27" s="49">
        <f t="shared" si="5"/>
        <v>0</v>
      </c>
      <c r="P27" s="42">
        <f t="shared" si="6"/>
        <v>0</v>
      </c>
      <c r="Q27" s="43"/>
      <c r="R27" s="42">
        <f t="shared" si="7"/>
        <v>0</v>
      </c>
    </row>
    <row r="28" spans="1:18" ht="17.100000000000001" customHeight="1" x14ac:dyDescent="0.25">
      <c r="A28" s="48"/>
      <c r="B28" s="47"/>
      <c r="C28" s="50"/>
      <c r="D28" s="42">
        <f t="shared" si="0"/>
        <v>0</v>
      </c>
      <c r="E28" s="50"/>
      <c r="F28" s="42">
        <f t="shared" si="1"/>
        <v>0</v>
      </c>
      <c r="G28" s="46"/>
      <c r="H28" s="50"/>
      <c r="I28" s="42">
        <f t="shared" si="2"/>
        <v>0</v>
      </c>
      <c r="J28" s="46" t="e">
        <f t="shared" si="9"/>
        <v>#DIV/0!</v>
      </c>
      <c r="K28" s="50"/>
      <c r="L28" s="42">
        <f t="shared" si="3"/>
        <v>0</v>
      </c>
      <c r="M28" s="50"/>
      <c r="N28" s="42">
        <f t="shared" si="4"/>
        <v>0</v>
      </c>
      <c r="O28" s="49">
        <f t="shared" si="5"/>
        <v>0</v>
      </c>
      <c r="P28" s="42">
        <f t="shared" si="6"/>
        <v>0</v>
      </c>
      <c r="Q28" s="43"/>
      <c r="R28" s="42">
        <f t="shared" si="7"/>
        <v>0</v>
      </c>
    </row>
    <row r="29" spans="1:18" ht="17.100000000000001" customHeight="1" x14ac:dyDescent="0.25">
      <c r="A29" s="48"/>
      <c r="B29" s="47"/>
      <c r="C29" s="50"/>
      <c r="D29" s="42">
        <f t="shared" si="0"/>
        <v>0</v>
      </c>
      <c r="E29" s="50"/>
      <c r="F29" s="42">
        <f t="shared" si="1"/>
        <v>0</v>
      </c>
      <c r="G29" s="46"/>
      <c r="H29" s="50"/>
      <c r="I29" s="42">
        <f t="shared" si="2"/>
        <v>0</v>
      </c>
      <c r="J29" s="46" t="e">
        <f t="shared" si="9"/>
        <v>#DIV/0!</v>
      </c>
      <c r="K29" s="50"/>
      <c r="L29" s="42">
        <f t="shared" si="3"/>
        <v>0</v>
      </c>
      <c r="M29" s="50"/>
      <c r="N29" s="42">
        <f t="shared" si="4"/>
        <v>0</v>
      </c>
      <c r="O29" s="49">
        <f t="shared" si="5"/>
        <v>0</v>
      </c>
      <c r="P29" s="42">
        <f t="shared" si="6"/>
        <v>0</v>
      </c>
      <c r="Q29" s="43"/>
      <c r="R29" s="42">
        <f t="shared" si="7"/>
        <v>0</v>
      </c>
    </row>
    <row r="30" spans="1:18" ht="17.100000000000001" customHeight="1" x14ac:dyDescent="0.25">
      <c r="A30" s="48"/>
      <c r="B30" s="47"/>
      <c r="C30" s="50"/>
      <c r="D30" s="42">
        <f t="shared" si="0"/>
        <v>0</v>
      </c>
      <c r="E30" s="50"/>
      <c r="F30" s="42">
        <f t="shared" si="1"/>
        <v>0</v>
      </c>
      <c r="G30" s="46"/>
      <c r="H30" s="50"/>
      <c r="I30" s="42">
        <f t="shared" si="2"/>
        <v>0</v>
      </c>
      <c r="J30" s="46" t="e">
        <f t="shared" si="9"/>
        <v>#DIV/0!</v>
      </c>
      <c r="K30" s="50"/>
      <c r="L30" s="42">
        <f t="shared" si="3"/>
        <v>0</v>
      </c>
      <c r="M30" s="50"/>
      <c r="N30" s="42">
        <f t="shared" si="4"/>
        <v>0</v>
      </c>
      <c r="O30" s="49">
        <f t="shared" si="5"/>
        <v>0</v>
      </c>
      <c r="P30" s="42">
        <f t="shared" si="6"/>
        <v>0</v>
      </c>
      <c r="Q30" s="43"/>
      <c r="R30" s="42">
        <f t="shared" si="7"/>
        <v>0</v>
      </c>
    </row>
    <row r="31" spans="1:18" ht="17.100000000000001" customHeight="1" x14ac:dyDescent="0.25">
      <c r="A31" s="48"/>
      <c r="B31" s="47"/>
      <c r="C31" s="50"/>
      <c r="D31" s="42">
        <f t="shared" si="0"/>
        <v>0</v>
      </c>
      <c r="E31" s="50"/>
      <c r="F31" s="42">
        <f t="shared" si="1"/>
        <v>0</v>
      </c>
      <c r="G31" s="46"/>
      <c r="H31" s="50"/>
      <c r="I31" s="42">
        <f t="shared" si="2"/>
        <v>0</v>
      </c>
      <c r="J31" s="46" t="e">
        <f t="shared" si="9"/>
        <v>#DIV/0!</v>
      </c>
      <c r="K31" s="50"/>
      <c r="L31" s="42">
        <f t="shared" si="3"/>
        <v>0</v>
      </c>
      <c r="M31" s="50"/>
      <c r="N31" s="42">
        <f t="shared" si="4"/>
        <v>0</v>
      </c>
      <c r="O31" s="49">
        <f t="shared" si="5"/>
        <v>0</v>
      </c>
      <c r="P31" s="42">
        <f t="shared" si="6"/>
        <v>0</v>
      </c>
      <c r="Q31" s="43"/>
      <c r="R31" s="42">
        <f t="shared" si="7"/>
        <v>0</v>
      </c>
    </row>
    <row r="32" spans="1:18" ht="17.100000000000001" customHeight="1" x14ac:dyDescent="0.25">
      <c r="A32" s="48"/>
      <c r="B32" s="47"/>
      <c r="C32" s="50"/>
      <c r="D32" s="42">
        <f t="shared" si="0"/>
        <v>0</v>
      </c>
      <c r="E32" s="50"/>
      <c r="F32" s="42">
        <f t="shared" si="1"/>
        <v>0</v>
      </c>
      <c r="G32" s="46"/>
      <c r="H32" s="50"/>
      <c r="I32" s="42">
        <f t="shared" si="2"/>
        <v>0</v>
      </c>
      <c r="J32" s="46" t="e">
        <f t="shared" si="9"/>
        <v>#DIV/0!</v>
      </c>
      <c r="K32" s="50"/>
      <c r="L32" s="42">
        <f t="shared" si="3"/>
        <v>0</v>
      </c>
      <c r="M32" s="50"/>
      <c r="N32" s="42">
        <f t="shared" si="4"/>
        <v>0</v>
      </c>
      <c r="O32" s="49">
        <f t="shared" si="5"/>
        <v>0</v>
      </c>
      <c r="P32" s="42">
        <f t="shared" si="6"/>
        <v>0</v>
      </c>
      <c r="Q32" s="43"/>
      <c r="R32" s="42">
        <f t="shared" si="7"/>
        <v>0</v>
      </c>
    </row>
    <row r="33" spans="1:18" ht="17.100000000000001" customHeight="1" x14ac:dyDescent="0.25">
      <c r="A33" s="48"/>
      <c r="B33" s="47"/>
      <c r="C33" s="50"/>
      <c r="D33" s="42">
        <f t="shared" si="0"/>
        <v>0</v>
      </c>
      <c r="E33" s="50"/>
      <c r="F33" s="42">
        <f t="shared" si="1"/>
        <v>0</v>
      </c>
      <c r="G33" s="46"/>
      <c r="H33" s="50"/>
      <c r="I33" s="42">
        <f t="shared" si="2"/>
        <v>0</v>
      </c>
      <c r="J33" s="46" t="e">
        <f t="shared" si="9"/>
        <v>#DIV/0!</v>
      </c>
      <c r="K33" s="50"/>
      <c r="L33" s="42">
        <f t="shared" si="3"/>
        <v>0</v>
      </c>
      <c r="M33" s="50"/>
      <c r="N33" s="42">
        <f t="shared" si="4"/>
        <v>0</v>
      </c>
      <c r="O33" s="49">
        <f t="shared" si="5"/>
        <v>0</v>
      </c>
      <c r="P33" s="42">
        <f t="shared" si="6"/>
        <v>0</v>
      </c>
      <c r="Q33" s="43"/>
      <c r="R33" s="42">
        <f t="shared" si="7"/>
        <v>0</v>
      </c>
    </row>
    <row r="34" spans="1:18" ht="17.100000000000001" customHeight="1" thickBot="1" x14ac:dyDescent="0.3">
      <c r="A34" s="48"/>
      <c r="B34" s="47"/>
      <c r="C34" s="45"/>
      <c r="D34" s="42">
        <f t="shared" si="0"/>
        <v>0</v>
      </c>
      <c r="E34" s="45"/>
      <c r="F34" s="42">
        <f t="shared" si="1"/>
        <v>0</v>
      </c>
      <c r="G34" s="46"/>
      <c r="H34" s="45"/>
      <c r="I34" s="42">
        <f t="shared" si="2"/>
        <v>0</v>
      </c>
      <c r="J34" s="46"/>
      <c r="K34" s="45"/>
      <c r="L34" s="42">
        <f t="shared" si="3"/>
        <v>0</v>
      </c>
      <c r="M34" s="45"/>
      <c r="N34" s="42">
        <f t="shared" si="4"/>
        <v>0</v>
      </c>
      <c r="O34" s="44">
        <f t="shared" si="5"/>
        <v>0</v>
      </c>
      <c r="P34" s="42">
        <f t="shared" si="6"/>
        <v>0</v>
      </c>
      <c r="Q34" s="43"/>
      <c r="R34" s="42">
        <f t="shared" si="7"/>
        <v>0</v>
      </c>
    </row>
    <row r="35" spans="1:18" s="36" customFormat="1" ht="17.100000000000001" customHeight="1" thickBot="1" x14ac:dyDescent="0.3">
      <c r="A35" s="189" t="s">
        <v>119</v>
      </c>
      <c r="B35" s="190"/>
      <c r="C35" s="38">
        <f>SUM(C15:C34)</f>
        <v>0</v>
      </c>
      <c r="D35" s="37">
        <f>SUM(D15:D34)</f>
        <v>0</v>
      </c>
      <c r="E35" s="41">
        <f>SUM(E15:E34)</f>
        <v>0</v>
      </c>
      <c r="F35" s="37">
        <f>SUM(F15:F34)</f>
        <v>0</v>
      </c>
      <c r="G35" s="40"/>
      <c r="H35" s="41">
        <f>SUM(H15:H34)</f>
        <v>0</v>
      </c>
      <c r="I35" s="37">
        <f>SUM(I15:I34)</f>
        <v>0</v>
      </c>
      <c r="J35" s="40"/>
      <c r="K35" s="41">
        <f>SUM(K15:K34)</f>
        <v>0</v>
      </c>
      <c r="L35" s="37">
        <f>SUM(L15:L34)</f>
        <v>0</v>
      </c>
      <c r="M35" s="41">
        <f>SUM(M15:M34)</f>
        <v>0</v>
      </c>
      <c r="N35" s="37">
        <f>SUM(N15:N34)</f>
        <v>0</v>
      </c>
      <c r="O35" s="40">
        <f t="shared" si="5"/>
        <v>0</v>
      </c>
      <c r="P35" s="39">
        <f>SUM(P15:P34)</f>
        <v>0</v>
      </c>
      <c r="Q35" s="38">
        <f>SUM(Q15:Q34)</f>
        <v>0</v>
      </c>
      <c r="R35" s="37">
        <f>SUM(R15:R34)</f>
        <v>0</v>
      </c>
    </row>
    <row r="36" spans="1:18" ht="17.100000000000001" customHeight="1" thickBot="1" x14ac:dyDescent="0.3">
      <c r="A36" s="199" t="s">
        <v>118</v>
      </c>
      <c r="B36" s="200"/>
      <c r="C36" s="201"/>
      <c r="D36" s="202"/>
      <c r="E36" s="201"/>
      <c r="F36" s="202"/>
      <c r="G36" s="35"/>
      <c r="H36" s="201"/>
      <c r="I36" s="202"/>
      <c r="J36" s="35"/>
      <c r="K36" s="201"/>
      <c r="L36" s="202"/>
      <c r="M36" s="201"/>
      <c r="N36" s="202"/>
      <c r="O36" s="201">
        <f>SUM(C36:N36)</f>
        <v>0</v>
      </c>
      <c r="P36" s="202"/>
      <c r="Q36" s="197"/>
      <c r="R36" s="198"/>
    </row>
    <row r="37" spans="1:18" ht="17.100000000000001" customHeight="1" thickBot="1" x14ac:dyDescent="0.25">
      <c r="A37" s="209" t="s">
        <v>117</v>
      </c>
      <c r="B37" s="210"/>
      <c r="C37" s="195"/>
      <c r="D37" s="196"/>
      <c r="E37" s="195"/>
      <c r="F37" s="196"/>
      <c r="G37" s="34"/>
      <c r="H37" s="195"/>
      <c r="I37" s="196"/>
      <c r="J37" s="34"/>
      <c r="K37" s="195"/>
      <c r="L37" s="196"/>
      <c r="M37" s="195"/>
      <c r="N37" s="196"/>
      <c r="O37" s="195"/>
      <c r="P37" s="196"/>
      <c r="Q37" s="197"/>
      <c r="R37" s="198"/>
    </row>
    <row r="38" spans="1:18" ht="17.100000000000001" customHeight="1" thickBot="1" x14ac:dyDescent="0.3">
      <c r="A38" s="191" t="s">
        <v>116</v>
      </c>
      <c r="B38" s="192"/>
      <c r="C38" s="193">
        <f>C36*C37</f>
        <v>0</v>
      </c>
      <c r="D38" s="194"/>
      <c r="E38" s="193">
        <f>E36*E37</f>
        <v>0</v>
      </c>
      <c r="F38" s="194"/>
      <c r="G38" s="33"/>
      <c r="H38" s="193">
        <f>H36*H37</f>
        <v>0</v>
      </c>
      <c r="I38" s="194"/>
      <c r="J38" s="33"/>
      <c r="K38" s="193">
        <f>K36*K37</f>
        <v>0</v>
      </c>
      <c r="L38" s="194"/>
      <c r="M38" s="193">
        <f>M36*M37</f>
        <v>0</v>
      </c>
      <c r="N38" s="194"/>
      <c r="O38" s="193">
        <f>O36*O37</f>
        <v>0</v>
      </c>
      <c r="P38" s="194"/>
      <c r="Q38" s="197"/>
      <c r="R38" s="198"/>
    </row>
    <row r="39" spans="1:18" ht="29.25" customHeight="1" thickBot="1" x14ac:dyDescent="0.3">
      <c r="A39" s="189" t="s">
        <v>115</v>
      </c>
      <c r="B39" s="190"/>
      <c r="C39" s="186">
        <f>D35+C38</f>
        <v>0</v>
      </c>
      <c r="D39" s="187"/>
      <c r="E39" s="186">
        <f>F35+E38</f>
        <v>0</v>
      </c>
      <c r="F39" s="187"/>
      <c r="G39" s="32"/>
      <c r="H39" s="186">
        <f>I35+H38</f>
        <v>0</v>
      </c>
      <c r="I39" s="187"/>
      <c r="J39" s="32"/>
      <c r="K39" s="186">
        <f>L35+K38</f>
        <v>0</v>
      </c>
      <c r="L39" s="187"/>
      <c r="M39" s="186">
        <f>N35+M38</f>
        <v>0</v>
      </c>
      <c r="N39" s="187"/>
      <c r="O39" s="186">
        <f>P35+O38</f>
        <v>0</v>
      </c>
      <c r="P39" s="187"/>
      <c r="Q39" s="197"/>
      <c r="R39" s="198"/>
    </row>
    <row r="40" spans="1:18" ht="36" customHeight="1" x14ac:dyDescent="0.25">
      <c r="A40" s="31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29"/>
      <c r="R40" s="29"/>
    </row>
    <row r="41" spans="1:18" s="26" customFormat="1" ht="12.75" x14ac:dyDescent="0.2"/>
    <row r="42" spans="1:18" ht="20.45" customHeight="1" x14ac:dyDescent="0.25">
      <c r="A42" s="92" t="s">
        <v>178</v>
      </c>
      <c r="B42" s="26"/>
      <c r="C42" s="26"/>
      <c r="D42" s="26"/>
      <c r="E42" s="26"/>
      <c r="F42" s="26"/>
      <c r="G42" s="26"/>
      <c r="H42" s="26"/>
      <c r="I42" s="92" t="s">
        <v>179</v>
      </c>
      <c r="J42" s="26"/>
      <c r="K42" s="26"/>
      <c r="L42" s="26"/>
      <c r="Q42" s="23"/>
      <c r="R42" s="23"/>
    </row>
    <row r="43" spans="1:18" s="26" customFormat="1" ht="12.75" x14ac:dyDescent="0.2"/>
    <row r="44" spans="1:18" s="26" customFormat="1" ht="12.75" x14ac:dyDescent="0.2"/>
    <row r="45" spans="1:18" ht="12" customHeight="1" x14ac:dyDescent="0.25">
      <c r="A45" s="25"/>
      <c r="B45" s="25"/>
      <c r="C45" s="25"/>
      <c r="D45" s="25"/>
      <c r="E45" s="25"/>
      <c r="F45" s="25"/>
    </row>
  </sheetData>
  <mergeCells count="89">
    <mergeCell ref="Q1:R1"/>
    <mergeCell ref="Q2:R2"/>
    <mergeCell ref="K38:L38"/>
    <mergeCell ref="M38:N38"/>
    <mergeCell ref="O38:P38"/>
    <mergeCell ref="M36:N36"/>
    <mergeCell ref="Q36:R39"/>
    <mergeCell ref="O37:P37"/>
    <mergeCell ref="K10:L10"/>
    <mergeCell ref="M10:N10"/>
    <mergeCell ref="M11:N11"/>
    <mergeCell ref="M8:N8"/>
    <mergeCell ref="Q5:R13"/>
    <mergeCell ref="M6:N6"/>
    <mergeCell ref="O36:P36"/>
    <mergeCell ref="M37:N37"/>
    <mergeCell ref="M39:N39"/>
    <mergeCell ref="O39:P39"/>
    <mergeCell ref="E38:F38"/>
    <mergeCell ref="H38:I38"/>
    <mergeCell ref="H36:I36"/>
    <mergeCell ref="K36:L36"/>
    <mergeCell ref="E39:F39"/>
    <mergeCell ref="H39:I39"/>
    <mergeCell ref="K39:L39"/>
    <mergeCell ref="H37:I37"/>
    <mergeCell ref="K37:L37"/>
    <mergeCell ref="A35:B35"/>
    <mergeCell ref="A36:B36"/>
    <mergeCell ref="C36:D36"/>
    <mergeCell ref="E36:F36"/>
    <mergeCell ref="A39:B39"/>
    <mergeCell ref="C39:D39"/>
    <mergeCell ref="C38:D38"/>
    <mergeCell ref="A38:B38"/>
    <mergeCell ref="A37:B37"/>
    <mergeCell ref="C37:D37"/>
    <mergeCell ref="E37:F37"/>
    <mergeCell ref="K12:L12"/>
    <mergeCell ref="M12:N12"/>
    <mergeCell ref="A13:B13"/>
    <mergeCell ref="C13:D13"/>
    <mergeCell ref="E13:F13"/>
    <mergeCell ref="H13:I13"/>
    <mergeCell ref="K13:L13"/>
    <mergeCell ref="M13:N13"/>
    <mergeCell ref="A12:B12"/>
    <mergeCell ref="C12:D12"/>
    <mergeCell ref="E12:F12"/>
    <mergeCell ref="H12:I12"/>
    <mergeCell ref="A11:B11"/>
    <mergeCell ref="C11:D11"/>
    <mergeCell ref="E11:F11"/>
    <mergeCell ref="H11:I11"/>
    <mergeCell ref="K11:L11"/>
    <mergeCell ref="A10:B10"/>
    <mergeCell ref="C10:D10"/>
    <mergeCell ref="E10:F10"/>
    <mergeCell ref="H10:I10"/>
    <mergeCell ref="K8:L8"/>
    <mergeCell ref="A9:B9"/>
    <mergeCell ref="C9:D9"/>
    <mergeCell ref="E9:F9"/>
    <mergeCell ref="H9:I9"/>
    <mergeCell ref="A8:B8"/>
    <mergeCell ref="C8:D8"/>
    <mergeCell ref="E8:F8"/>
    <mergeCell ref="H7:I7"/>
    <mergeCell ref="K7:L7"/>
    <mergeCell ref="M7:N7"/>
    <mergeCell ref="K9:L9"/>
    <mergeCell ref="M9:N9"/>
    <mergeCell ref="H8:I8"/>
    <mergeCell ref="A7:B7"/>
    <mergeCell ref="C7:D7"/>
    <mergeCell ref="E7:F7"/>
    <mergeCell ref="A4:R4"/>
    <mergeCell ref="A5:B5"/>
    <mergeCell ref="C5:D5"/>
    <mergeCell ref="E5:F5"/>
    <mergeCell ref="H5:I5"/>
    <mergeCell ref="K5:L5"/>
    <mergeCell ref="M5:N5"/>
    <mergeCell ref="O5:P13"/>
    <mergeCell ref="A6:B6"/>
    <mergeCell ref="C6:D6"/>
    <mergeCell ref="E6:F6"/>
    <mergeCell ref="H6:I6"/>
    <mergeCell ref="K6:L6"/>
  </mergeCells>
  <pageMargins left="0" right="0" top="0.98425196850393704" bottom="0.98425196850393704" header="0.51181102362204722" footer="0.51181102362204722"/>
  <pageSetup paperSize="9" scale="58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4"/>
  <sheetViews>
    <sheetView showGridLines="0" tabSelected="1" view="pageBreakPreview" zoomScale="90" zoomScaleNormal="100" zoomScaleSheetLayoutView="90" workbookViewId="0">
      <selection activeCell="A5" sqref="A5:G5"/>
    </sheetView>
  </sheetViews>
  <sheetFormatPr defaultRowHeight="12.75" x14ac:dyDescent="0.2"/>
  <cols>
    <col min="1" max="1" width="3.85546875" style="98" customWidth="1"/>
    <col min="2" max="2" width="29.5703125" style="98" customWidth="1"/>
    <col min="3" max="3" width="12.5703125" style="98" customWidth="1"/>
    <col min="4" max="4" width="27.5703125" style="98" customWidth="1"/>
    <col min="5" max="6" width="8.5703125" style="98" customWidth="1"/>
    <col min="7" max="7" width="23.140625" style="98" customWidth="1"/>
    <col min="8" max="8" width="10.85546875" style="98" bestFit="1" customWidth="1"/>
    <col min="9" max="9" width="11" style="98" bestFit="1" customWidth="1"/>
    <col min="10" max="10" width="9.140625" style="98"/>
    <col min="11" max="11" width="11" style="98" bestFit="1" customWidth="1"/>
    <col min="12" max="256" width="9.140625" style="98"/>
    <col min="257" max="257" width="3.85546875" style="98" customWidth="1"/>
    <col min="258" max="258" width="29.5703125" style="98" customWidth="1"/>
    <col min="259" max="259" width="12.5703125" style="98" customWidth="1"/>
    <col min="260" max="260" width="27.5703125" style="98" customWidth="1"/>
    <col min="261" max="262" width="8.5703125" style="98" customWidth="1"/>
    <col min="263" max="263" width="23.140625" style="98" customWidth="1"/>
    <col min="264" max="264" width="10.85546875" style="98" bestFit="1" customWidth="1"/>
    <col min="265" max="265" width="11" style="98" bestFit="1" customWidth="1"/>
    <col min="266" max="266" width="9.140625" style="98"/>
    <col min="267" max="267" width="11" style="98" bestFit="1" customWidth="1"/>
    <col min="268" max="512" width="9.140625" style="98"/>
    <col min="513" max="513" width="3.85546875" style="98" customWidth="1"/>
    <col min="514" max="514" width="29.5703125" style="98" customWidth="1"/>
    <col min="515" max="515" width="12.5703125" style="98" customWidth="1"/>
    <col min="516" max="516" width="27.5703125" style="98" customWidth="1"/>
    <col min="517" max="518" width="8.5703125" style="98" customWidth="1"/>
    <col min="519" max="519" width="23.140625" style="98" customWidth="1"/>
    <col min="520" max="520" width="10.85546875" style="98" bestFit="1" customWidth="1"/>
    <col min="521" max="521" width="11" style="98" bestFit="1" customWidth="1"/>
    <col min="522" max="522" width="9.140625" style="98"/>
    <col min="523" max="523" width="11" style="98" bestFit="1" customWidth="1"/>
    <col min="524" max="768" width="9.140625" style="98"/>
    <col min="769" max="769" width="3.85546875" style="98" customWidth="1"/>
    <col min="770" max="770" width="29.5703125" style="98" customWidth="1"/>
    <col min="771" max="771" width="12.5703125" style="98" customWidth="1"/>
    <col min="772" max="772" width="27.5703125" style="98" customWidth="1"/>
    <col min="773" max="774" width="8.5703125" style="98" customWidth="1"/>
    <col min="775" max="775" width="23.140625" style="98" customWidth="1"/>
    <col min="776" max="776" width="10.85546875" style="98" bestFit="1" customWidth="1"/>
    <col min="777" max="777" width="11" style="98" bestFit="1" customWidth="1"/>
    <col min="778" max="778" width="9.140625" style="98"/>
    <col min="779" max="779" width="11" style="98" bestFit="1" customWidth="1"/>
    <col min="780" max="1024" width="9.140625" style="98"/>
    <col min="1025" max="1025" width="3.85546875" style="98" customWidth="1"/>
    <col min="1026" max="1026" width="29.5703125" style="98" customWidth="1"/>
    <col min="1027" max="1027" width="12.5703125" style="98" customWidth="1"/>
    <col min="1028" max="1028" width="27.5703125" style="98" customWidth="1"/>
    <col min="1029" max="1030" width="8.5703125" style="98" customWidth="1"/>
    <col min="1031" max="1031" width="23.140625" style="98" customWidth="1"/>
    <col min="1032" max="1032" width="10.85546875" style="98" bestFit="1" customWidth="1"/>
    <col min="1033" max="1033" width="11" style="98" bestFit="1" customWidth="1"/>
    <col min="1034" max="1034" width="9.140625" style="98"/>
    <col min="1035" max="1035" width="11" style="98" bestFit="1" customWidth="1"/>
    <col min="1036" max="1280" width="9.140625" style="98"/>
    <col min="1281" max="1281" width="3.85546875" style="98" customWidth="1"/>
    <col min="1282" max="1282" width="29.5703125" style="98" customWidth="1"/>
    <col min="1283" max="1283" width="12.5703125" style="98" customWidth="1"/>
    <col min="1284" max="1284" width="27.5703125" style="98" customWidth="1"/>
    <col min="1285" max="1286" width="8.5703125" style="98" customWidth="1"/>
    <col min="1287" max="1287" width="23.140625" style="98" customWidth="1"/>
    <col min="1288" max="1288" width="10.85546875" style="98" bestFit="1" customWidth="1"/>
    <col min="1289" max="1289" width="11" style="98" bestFit="1" customWidth="1"/>
    <col min="1290" max="1290" width="9.140625" style="98"/>
    <col min="1291" max="1291" width="11" style="98" bestFit="1" customWidth="1"/>
    <col min="1292" max="1536" width="9.140625" style="98"/>
    <col min="1537" max="1537" width="3.85546875" style="98" customWidth="1"/>
    <col min="1538" max="1538" width="29.5703125" style="98" customWidth="1"/>
    <col min="1539" max="1539" width="12.5703125" style="98" customWidth="1"/>
    <col min="1540" max="1540" width="27.5703125" style="98" customWidth="1"/>
    <col min="1541" max="1542" width="8.5703125" style="98" customWidth="1"/>
    <col min="1543" max="1543" width="23.140625" style="98" customWidth="1"/>
    <col min="1544" max="1544" width="10.85546875" style="98" bestFit="1" customWidth="1"/>
    <col min="1545" max="1545" width="11" style="98" bestFit="1" customWidth="1"/>
    <col min="1546" max="1546" width="9.140625" style="98"/>
    <col min="1547" max="1547" width="11" style="98" bestFit="1" customWidth="1"/>
    <col min="1548" max="1792" width="9.140625" style="98"/>
    <col min="1793" max="1793" width="3.85546875" style="98" customWidth="1"/>
    <col min="1794" max="1794" width="29.5703125" style="98" customWidth="1"/>
    <col min="1795" max="1795" width="12.5703125" style="98" customWidth="1"/>
    <col min="1796" max="1796" width="27.5703125" style="98" customWidth="1"/>
    <col min="1797" max="1798" width="8.5703125" style="98" customWidth="1"/>
    <col min="1799" max="1799" width="23.140625" style="98" customWidth="1"/>
    <col min="1800" max="1800" width="10.85546875" style="98" bestFit="1" customWidth="1"/>
    <col min="1801" max="1801" width="11" style="98" bestFit="1" customWidth="1"/>
    <col min="1802" max="1802" width="9.140625" style="98"/>
    <col min="1803" max="1803" width="11" style="98" bestFit="1" customWidth="1"/>
    <col min="1804" max="2048" width="9.140625" style="98"/>
    <col min="2049" max="2049" width="3.85546875" style="98" customWidth="1"/>
    <col min="2050" max="2050" width="29.5703125" style="98" customWidth="1"/>
    <col min="2051" max="2051" width="12.5703125" style="98" customWidth="1"/>
    <col min="2052" max="2052" width="27.5703125" style="98" customWidth="1"/>
    <col min="2053" max="2054" width="8.5703125" style="98" customWidth="1"/>
    <col min="2055" max="2055" width="23.140625" style="98" customWidth="1"/>
    <col min="2056" max="2056" width="10.85546875" style="98" bestFit="1" customWidth="1"/>
    <col min="2057" max="2057" width="11" style="98" bestFit="1" customWidth="1"/>
    <col min="2058" max="2058" width="9.140625" style="98"/>
    <col min="2059" max="2059" width="11" style="98" bestFit="1" customWidth="1"/>
    <col min="2060" max="2304" width="9.140625" style="98"/>
    <col min="2305" max="2305" width="3.85546875" style="98" customWidth="1"/>
    <col min="2306" max="2306" width="29.5703125" style="98" customWidth="1"/>
    <col min="2307" max="2307" width="12.5703125" style="98" customWidth="1"/>
    <col min="2308" max="2308" width="27.5703125" style="98" customWidth="1"/>
    <col min="2309" max="2310" width="8.5703125" style="98" customWidth="1"/>
    <col min="2311" max="2311" width="23.140625" style="98" customWidth="1"/>
    <col min="2312" max="2312" width="10.85546875" style="98" bestFit="1" customWidth="1"/>
    <col min="2313" max="2313" width="11" style="98" bestFit="1" customWidth="1"/>
    <col min="2314" max="2314" width="9.140625" style="98"/>
    <col min="2315" max="2315" width="11" style="98" bestFit="1" customWidth="1"/>
    <col min="2316" max="2560" width="9.140625" style="98"/>
    <col min="2561" max="2561" width="3.85546875" style="98" customWidth="1"/>
    <col min="2562" max="2562" width="29.5703125" style="98" customWidth="1"/>
    <col min="2563" max="2563" width="12.5703125" style="98" customWidth="1"/>
    <col min="2564" max="2564" width="27.5703125" style="98" customWidth="1"/>
    <col min="2565" max="2566" width="8.5703125" style="98" customWidth="1"/>
    <col min="2567" max="2567" width="23.140625" style="98" customWidth="1"/>
    <col min="2568" max="2568" width="10.85546875" style="98" bestFit="1" customWidth="1"/>
    <col min="2569" max="2569" width="11" style="98" bestFit="1" customWidth="1"/>
    <col min="2570" max="2570" width="9.140625" style="98"/>
    <col min="2571" max="2571" width="11" style="98" bestFit="1" customWidth="1"/>
    <col min="2572" max="2816" width="9.140625" style="98"/>
    <col min="2817" max="2817" width="3.85546875" style="98" customWidth="1"/>
    <col min="2818" max="2818" width="29.5703125" style="98" customWidth="1"/>
    <col min="2819" max="2819" width="12.5703125" style="98" customWidth="1"/>
    <col min="2820" max="2820" width="27.5703125" style="98" customWidth="1"/>
    <col min="2821" max="2822" width="8.5703125" style="98" customWidth="1"/>
    <col min="2823" max="2823" width="23.140625" style="98" customWidth="1"/>
    <col min="2824" max="2824" width="10.85546875" style="98" bestFit="1" customWidth="1"/>
    <col min="2825" max="2825" width="11" style="98" bestFit="1" customWidth="1"/>
    <col min="2826" max="2826" width="9.140625" style="98"/>
    <col min="2827" max="2827" width="11" style="98" bestFit="1" customWidth="1"/>
    <col min="2828" max="3072" width="9.140625" style="98"/>
    <col min="3073" max="3073" width="3.85546875" style="98" customWidth="1"/>
    <col min="3074" max="3074" width="29.5703125" style="98" customWidth="1"/>
    <col min="3075" max="3075" width="12.5703125" style="98" customWidth="1"/>
    <col min="3076" max="3076" width="27.5703125" style="98" customWidth="1"/>
    <col min="3077" max="3078" width="8.5703125" style="98" customWidth="1"/>
    <col min="3079" max="3079" width="23.140625" style="98" customWidth="1"/>
    <col min="3080" max="3080" width="10.85546875" style="98" bestFit="1" customWidth="1"/>
    <col min="3081" max="3081" width="11" style="98" bestFit="1" customWidth="1"/>
    <col min="3082" max="3082" width="9.140625" style="98"/>
    <col min="3083" max="3083" width="11" style="98" bestFit="1" customWidth="1"/>
    <col min="3084" max="3328" width="9.140625" style="98"/>
    <col min="3329" max="3329" width="3.85546875" style="98" customWidth="1"/>
    <col min="3330" max="3330" width="29.5703125" style="98" customWidth="1"/>
    <col min="3331" max="3331" width="12.5703125" style="98" customWidth="1"/>
    <col min="3332" max="3332" width="27.5703125" style="98" customWidth="1"/>
    <col min="3333" max="3334" width="8.5703125" style="98" customWidth="1"/>
    <col min="3335" max="3335" width="23.140625" style="98" customWidth="1"/>
    <col min="3336" max="3336" width="10.85546875" style="98" bestFit="1" customWidth="1"/>
    <col min="3337" max="3337" width="11" style="98" bestFit="1" customWidth="1"/>
    <col min="3338" max="3338" width="9.140625" style="98"/>
    <col min="3339" max="3339" width="11" style="98" bestFit="1" customWidth="1"/>
    <col min="3340" max="3584" width="9.140625" style="98"/>
    <col min="3585" max="3585" width="3.85546875" style="98" customWidth="1"/>
    <col min="3586" max="3586" width="29.5703125" style="98" customWidth="1"/>
    <col min="3587" max="3587" width="12.5703125" style="98" customWidth="1"/>
    <col min="3588" max="3588" width="27.5703125" style="98" customWidth="1"/>
    <col min="3589" max="3590" width="8.5703125" style="98" customWidth="1"/>
    <col min="3591" max="3591" width="23.140625" style="98" customWidth="1"/>
    <col min="3592" max="3592" width="10.85546875" style="98" bestFit="1" customWidth="1"/>
    <col min="3593" max="3593" width="11" style="98" bestFit="1" customWidth="1"/>
    <col min="3594" max="3594" width="9.140625" style="98"/>
    <col min="3595" max="3595" width="11" style="98" bestFit="1" customWidth="1"/>
    <col min="3596" max="3840" width="9.140625" style="98"/>
    <col min="3841" max="3841" width="3.85546875" style="98" customWidth="1"/>
    <col min="3842" max="3842" width="29.5703125" style="98" customWidth="1"/>
    <col min="3843" max="3843" width="12.5703125" style="98" customWidth="1"/>
    <col min="3844" max="3844" width="27.5703125" style="98" customWidth="1"/>
    <col min="3845" max="3846" width="8.5703125" style="98" customWidth="1"/>
    <col min="3847" max="3847" width="23.140625" style="98" customWidth="1"/>
    <col min="3848" max="3848" width="10.85546875" style="98" bestFit="1" customWidth="1"/>
    <col min="3849" max="3849" width="11" style="98" bestFit="1" customWidth="1"/>
    <col min="3850" max="3850" width="9.140625" style="98"/>
    <col min="3851" max="3851" width="11" style="98" bestFit="1" customWidth="1"/>
    <col min="3852" max="4096" width="9.140625" style="98"/>
    <col min="4097" max="4097" width="3.85546875" style="98" customWidth="1"/>
    <col min="4098" max="4098" width="29.5703125" style="98" customWidth="1"/>
    <col min="4099" max="4099" width="12.5703125" style="98" customWidth="1"/>
    <col min="4100" max="4100" width="27.5703125" style="98" customWidth="1"/>
    <col min="4101" max="4102" width="8.5703125" style="98" customWidth="1"/>
    <col min="4103" max="4103" width="23.140625" style="98" customWidth="1"/>
    <col min="4104" max="4104" width="10.85546875" style="98" bestFit="1" customWidth="1"/>
    <col min="4105" max="4105" width="11" style="98" bestFit="1" customWidth="1"/>
    <col min="4106" max="4106" width="9.140625" style="98"/>
    <col min="4107" max="4107" width="11" style="98" bestFit="1" customWidth="1"/>
    <col min="4108" max="4352" width="9.140625" style="98"/>
    <col min="4353" max="4353" width="3.85546875" style="98" customWidth="1"/>
    <col min="4354" max="4354" width="29.5703125" style="98" customWidth="1"/>
    <col min="4355" max="4355" width="12.5703125" style="98" customWidth="1"/>
    <col min="4356" max="4356" width="27.5703125" style="98" customWidth="1"/>
    <col min="4357" max="4358" width="8.5703125" style="98" customWidth="1"/>
    <col min="4359" max="4359" width="23.140625" style="98" customWidth="1"/>
    <col min="4360" max="4360" width="10.85546875" style="98" bestFit="1" customWidth="1"/>
    <col min="4361" max="4361" width="11" style="98" bestFit="1" customWidth="1"/>
    <col min="4362" max="4362" width="9.140625" style="98"/>
    <col min="4363" max="4363" width="11" style="98" bestFit="1" customWidth="1"/>
    <col min="4364" max="4608" width="9.140625" style="98"/>
    <col min="4609" max="4609" width="3.85546875" style="98" customWidth="1"/>
    <col min="4610" max="4610" width="29.5703125" style="98" customWidth="1"/>
    <col min="4611" max="4611" width="12.5703125" style="98" customWidth="1"/>
    <col min="4612" max="4612" width="27.5703125" style="98" customWidth="1"/>
    <col min="4613" max="4614" width="8.5703125" style="98" customWidth="1"/>
    <col min="4615" max="4615" width="23.140625" style="98" customWidth="1"/>
    <col min="4616" max="4616" width="10.85546875" style="98" bestFit="1" customWidth="1"/>
    <col min="4617" max="4617" width="11" style="98" bestFit="1" customWidth="1"/>
    <col min="4618" max="4618" width="9.140625" style="98"/>
    <col min="4619" max="4619" width="11" style="98" bestFit="1" customWidth="1"/>
    <col min="4620" max="4864" width="9.140625" style="98"/>
    <col min="4865" max="4865" width="3.85546875" style="98" customWidth="1"/>
    <col min="4866" max="4866" width="29.5703125" style="98" customWidth="1"/>
    <col min="4867" max="4867" width="12.5703125" style="98" customWidth="1"/>
    <col min="4868" max="4868" width="27.5703125" style="98" customWidth="1"/>
    <col min="4869" max="4870" width="8.5703125" style="98" customWidth="1"/>
    <col min="4871" max="4871" width="23.140625" style="98" customWidth="1"/>
    <col min="4872" max="4872" width="10.85546875" style="98" bestFit="1" customWidth="1"/>
    <col min="4873" max="4873" width="11" style="98" bestFit="1" customWidth="1"/>
    <col min="4874" max="4874" width="9.140625" style="98"/>
    <col min="4875" max="4875" width="11" style="98" bestFit="1" customWidth="1"/>
    <col min="4876" max="5120" width="9.140625" style="98"/>
    <col min="5121" max="5121" width="3.85546875" style="98" customWidth="1"/>
    <col min="5122" max="5122" width="29.5703125" style="98" customWidth="1"/>
    <col min="5123" max="5123" width="12.5703125" style="98" customWidth="1"/>
    <col min="5124" max="5124" width="27.5703125" style="98" customWidth="1"/>
    <col min="5125" max="5126" width="8.5703125" style="98" customWidth="1"/>
    <col min="5127" max="5127" width="23.140625" style="98" customWidth="1"/>
    <col min="5128" max="5128" width="10.85546875" style="98" bestFit="1" customWidth="1"/>
    <col min="5129" max="5129" width="11" style="98" bestFit="1" customWidth="1"/>
    <col min="5130" max="5130" width="9.140625" style="98"/>
    <col min="5131" max="5131" width="11" style="98" bestFit="1" customWidth="1"/>
    <col min="5132" max="5376" width="9.140625" style="98"/>
    <col min="5377" max="5377" width="3.85546875" style="98" customWidth="1"/>
    <col min="5378" max="5378" width="29.5703125" style="98" customWidth="1"/>
    <col min="5379" max="5379" width="12.5703125" style="98" customWidth="1"/>
    <col min="5380" max="5380" width="27.5703125" style="98" customWidth="1"/>
    <col min="5381" max="5382" width="8.5703125" style="98" customWidth="1"/>
    <col min="5383" max="5383" width="23.140625" style="98" customWidth="1"/>
    <col min="5384" max="5384" width="10.85546875" style="98" bestFit="1" customWidth="1"/>
    <col min="5385" max="5385" width="11" style="98" bestFit="1" customWidth="1"/>
    <col min="5386" max="5386" width="9.140625" style="98"/>
    <col min="5387" max="5387" width="11" style="98" bestFit="1" customWidth="1"/>
    <col min="5388" max="5632" width="9.140625" style="98"/>
    <col min="5633" max="5633" width="3.85546875" style="98" customWidth="1"/>
    <col min="5634" max="5634" width="29.5703125" style="98" customWidth="1"/>
    <col min="5635" max="5635" width="12.5703125" style="98" customWidth="1"/>
    <col min="5636" max="5636" width="27.5703125" style="98" customWidth="1"/>
    <col min="5637" max="5638" width="8.5703125" style="98" customWidth="1"/>
    <col min="5639" max="5639" width="23.140625" style="98" customWidth="1"/>
    <col min="5640" max="5640" width="10.85546875" style="98" bestFit="1" customWidth="1"/>
    <col min="5641" max="5641" width="11" style="98" bestFit="1" customWidth="1"/>
    <col min="5642" max="5642" width="9.140625" style="98"/>
    <col min="5643" max="5643" width="11" style="98" bestFit="1" customWidth="1"/>
    <col min="5644" max="5888" width="9.140625" style="98"/>
    <col min="5889" max="5889" width="3.85546875" style="98" customWidth="1"/>
    <col min="5890" max="5890" width="29.5703125" style="98" customWidth="1"/>
    <col min="5891" max="5891" width="12.5703125" style="98" customWidth="1"/>
    <col min="5892" max="5892" width="27.5703125" style="98" customWidth="1"/>
    <col min="5893" max="5894" width="8.5703125" style="98" customWidth="1"/>
    <col min="5895" max="5895" width="23.140625" style="98" customWidth="1"/>
    <col min="5896" max="5896" width="10.85546875" style="98" bestFit="1" customWidth="1"/>
    <col min="5897" max="5897" width="11" style="98" bestFit="1" customWidth="1"/>
    <col min="5898" max="5898" width="9.140625" style="98"/>
    <col min="5899" max="5899" width="11" style="98" bestFit="1" customWidth="1"/>
    <col min="5900" max="6144" width="9.140625" style="98"/>
    <col min="6145" max="6145" width="3.85546875" style="98" customWidth="1"/>
    <col min="6146" max="6146" width="29.5703125" style="98" customWidth="1"/>
    <col min="6147" max="6147" width="12.5703125" style="98" customWidth="1"/>
    <col min="6148" max="6148" width="27.5703125" style="98" customWidth="1"/>
    <col min="6149" max="6150" width="8.5703125" style="98" customWidth="1"/>
    <col min="6151" max="6151" width="23.140625" style="98" customWidth="1"/>
    <col min="6152" max="6152" width="10.85546875" style="98" bestFit="1" customWidth="1"/>
    <col min="6153" max="6153" width="11" style="98" bestFit="1" customWidth="1"/>
    <col min="6154" max="6154" width="9.140625" style="98"/>
    <col min="6155" max="6155" width="11" style="98" bestFit="1" customWidth="1"/>
    <col min="6156" max="6400" width="9.140625" style="98"/>
    <col min="6401" max="6401" width="3.85546875" style="98" customWidth="1"/>
    <col min="6402" max="6402" width="29.5703125" style="98" customWidth="1"/>
    <col min="6403" max="6403" width="12.5703125" style="98" customWidth="1"/>
    <col min="6404" max="6404" width="27.5703125" style="98" customWidth="1"/>
    <col min="6405" max="6406" width="8.5703125" style="98" customWidth="1"/>
    <col min="6407" max="6407" width="23.140625" style="98" customWidth="1"/>
    <col min="6408" max="6408" width="10.85546875" style="98" bestFit="1" customWidth="1"/>
    <col min="6409" max="6409" width="11" style="98" bestFit="1" customWidth="1"/>
    <col min="6410" max="6410" width="9.140625" style="98"/>
    <col min="6411" max="6411" width="11" style="98" bestFit="1" customWidth="1"/>
    <col min="6412" max="6656" width="9.140625" style="98"/>
    <col min="6657" max="6657" width="3.85546875" style="98" customWidth="1"/>
    <col min="6658" max="6658" width="29.5703125" style="98" customWidth="1"/>
    <col min="6659" max="6659" width="12.5703125" style="98" customWidth="1"/>
    <col min="6660" max="6660" width="27.5703125" style="98" customWidth="1"/>
    <col min="6661" max="6662" width="8.5703125" style="98" customWidth="1"/>
    <col min="6663" max="6663" width="23.140625" style="98" customWidth="1"/>
    <col min="6664" max="6664" width="10.85546875" style="98" bestFit="1" customWidth="1"/>
    <col min="6665" max="6665" width="11" style="98" bestFit="1" customWidth="1"/>
    <col min="6666" max="6666" width="9.140625" style="98"/>
    <col min="6667" max="6667" width="11" style="98" bestFit="1" customWidth="1"/>
    <col min="6668" max="6912" width="9.140625" style="98"/>
    <col min="6913" max="6913" width="3.85546875" style="98" customWidth="1"/>
    <col min="6914" max="6914" width="29.5703125" style="98" customWidth="1"/>
    <col min="6915" max="6915" width="12.5703125" style="98" customWidth="1"/>
    <col min="6916" max="6916" width="27.5703125" style="98" customWidth="1"/>
    <col min="6917" max="6918" width="8.5703125" style="98" customWidth="1"/>
    <col min="6919" max="6919" width="23.140625" style="98" customWidth="1"/>
    <col min="6920" max="6920" width="10.85546875" style="98" bestFit="1" customWidth="1"/>
    <col min="6921" max="6921" width="11" style="98" bestFit="1" customWidth="1"/>
    <col min="6922" max="6922" width="9.140625" style="98"/>
    <col min="6923" max="6923" width="11" style="98" bestFit="1" customWidth="1"/>
    <col min="6924" max="7168" width="9.140625" style="98"/>
    <col min="7169" max="7169" width="3.85546875" style="98" customWidth="1"/>
    <col min="7170" max="7170" width="29.5703125" style="98" customWidth="1"/>
    <col min="7171" max="7171" width="12.5703125" style="98" customWidth="1"/>
    <col min="7172" max="7172" width="27.5703125" style="98" customWidth="1"/>
    <col min="7173" max="7174" width="8.5703125" style="98" customWidth="1"/>
    <col min="7175" max="7175" width="23.140625" style="98" customWidth="1"/>
    <col min="7176" max="7176" width="10.85546875" style="98" bestFit="1" customWidth="1"/>
    <col min="7177" max="7177" width="11" style="98" bestFit="1" customWidth="1"/>
    <col min="7178" max="7178" width="9.140625" style="98"/>
    <col min="7179" max="7179" width="11" style="98" bestFit="1" customWidth="1"/>
    <col min="7180" max="7424" width="9.140625" style="98"/>
    <col min="7425" max="7425" width="3.85546875" style="98" customWidth="1"/>
    <col min="7426" max="7426" width="29.5703125" style="98" customWidth="1"/>
    <col min="7427" max="7427" width="12.5703125" style="98" customWidth="1"/>
    <col min="7428" max="7428" width="27.5703125" style="98" customWidth="1"/>
    <col min="7429" max="7430" width="8.5703125" style="98" customWidth="1"/>
    <col min="7431" max="7431" width="23.140625" style="98" customWidth="1"/>
    <col min="7432" max="7432" width="10.85546875" style="98" bestFit="1" customWidth="1"/>
    <col min="7433" max="7433" width="11" style="98" bestFit="1" customWidth="1"/>
    <col min="7434" max="7434" width="9.140625" style="98"/>
    <col min="7435" max="7435" width="11" style="98" bestFit="1" customWidth="1"/>
    <col min="7436" max="7680" width="9.140625" style="98"/>
    <col min="7681" max="7681" width="3.85546875" style="98" customWidth="1"/>
    <col min="7682" max="7682" width="29.5703125" style="98" customWidth="1"/>
    <col min="7683" max="7683" width="12.5703125" style="98" customWidth="1"/>
    <col min="7684" max="7684" width="27.5703125" style="98" customWidth="1"/>
    <col min="7685" max="7686" width="8.5703125" style="98" customWidth="1"/>
    <col min="7687" max="7687" width="23.140625" style="98" customWidth="1"/>
    <col min="7688" max="7688" width="10.85546875" style="98" bestFit="1" customWidth="1"/>
    <col min="7689" max="7689" width="11" style="98" bestFit="1" customWidth="1"/>
    <col min="7690" max="7690" width="9.140625" style="98"/>
    <col min="7691" max="7691" width="11" style="98" bestFit="1" customWidth="1"/>
    <col min="7692" max="7936" width="9.140625" style="98"/>
    <col min="7937" max="7937" width="3.85546875" style="98" customWidth="1"/>
    <col min="7938" max="7938" width="29.5703125" style="98" customWidth="1"/>
    <col min="7939" max="7939" width="12.5703125" style="98" customWidth="1"/>
    <col min="7940" max="7940" width="27.5703125" style="98" customWidth="1"/>
    <col min="7941" max="7942" width="8.5703125" style="98" customWidth="1"/>
    <col min="7943" max="7943" width="23.140625" style="98" customWidth="1"/>
    <col min="7944" max="7944" width="10.85546875" style="98" bestFit="1" customWidth="1"/>
    <col min="7945" max="7945" width="11" style="98" bestFit="1" customWidth="1"/>
    <col min="7946" max="7946" width="9.140625" style="98"/>
    <col min="7947" max="7947" width="11" style="98" bestFit="1" customWidth="1"/>
    <col min="7948" max="8192" width="9.140625" style="98"/>
    <col min="8193" max="8193" width="3.85546875" style="98" customWidth="1"/>
    <col min="8194" max="8194" width="29.5703125" style="98" customWidth="1"/>
    <col min="8195" max="8195" width="12.5703125" style="98" customWidth="1"/>
    <col min="8196" max="8196" width="27.5703125" style="98" customWidth="1"/>
    <col min="8197" max="8198" width="8.5703125" style="98" customWidth="1"/>
    <col min="8199" max="8199" width="23.140625" style="98" customWidth="1"/>
    <col min="8200" max="8200" width="10.85546875" style="98" bestFit="1" customWidth="1"/>
    <col min="8201" max="8201" width="11" style="98" bestFit="1" customWidth="1"/>
    <col min="8202" max="8202" width="9.140625" style="98"/>
    <col min="8203" max="8203" width="11" style="98" bestFit="1" customWidth="1"/>
    <col min="8204" max="8448" width="9.140625" style="98"/>
    <col min="8449" max="8449" width="3.85546875" style="98" customWidth="1"/>
    <col min="8450" max="8450" width="29.5703125" style="98" customWidth="1"/>
    <col min="8451" max="8451" width="12.5703125" style="98" customWidth="1"/>
    <col min="8452" max="8452" width="27.5703125" style="98" customWidth="1"/>
    <col min="8453" max="8454" width="8.5703125" style="98" customWidth="1"/>
    <col min="8455" max="8455" width="23.140625" style="98" customWidth="1"/>
    <col min="8456" max="8456" width="10.85546875" style="98" bestFit="1" customWidth="1"/>
    <col min="8457" max="8457" width="11" style="98" bestFit="1" customWidth="1"/>
    <col min="8458" max="8458" width="9.140625" style="98"/>
    <col min="8459" max="8459" width="11" style="98" bestFit="1" customWidth="1"/>
    <col min="8460" max="8704" width="9.140625" style="98"/>
    <col min="8705" max="8705" width="3.85546875" style="98" customWidth="1"/>
    <col min="8706" max="8706" width="29.5703125" style="98" customWidth="1"/>
    <col min="8707" max="8707" width="12.5703125" style="98" customWidth="1"/>
    <col min="8708" max="8708" width="27.5703125" style="98" customWidth="1"/>
    <col min="8709" max="8710" width="8.5703125" style="98" customWidth="1"/>
    <col min="8711" max="8711" width="23.140625" style="98" customWidth="1"/>
    <col min="8712" max="8712" width="10.85546875" style="98" bestFit="1" customWidth="1"/>
    <col min="8713" max="8713" width="11" style="98" bestFit="1" customWidth="1"/>
    <col min="8714" max="8714" width="9.140625" style="98"/>
    <col min="8715" max="8715" width="11" style="98" bestFit="1" customWidth="1"/>
    <col min="8716" max="8960" width="9.140625" style="98"/>
    <col min="8961" max="8961" width="3.85546875" style="98" customWidth="1"/>
    <col min="8962" max="8962" width="29.5703125" style="98" customWidth="1"/>
    <col min="8963" max="8963" width="12.5703125" style="98" customWidth="1"/>
    <col min="8964" max="8964" width="27.5703125" style="98" customWidth="1"/>
    <col min="8965" max="8966" width="8.5703125" style="98" customWidth="1"/>
    <col min="8967" max="8967" width="23.140625" style="98" customWidth="1"/>
    <col min="8968" max="8968" width="10.85546875" style="98" bestFit="1" customWidth="1"/>
    <col min="8969" max="8969" width="11" style="98" bestFit="1" customWidth="1"/>
    <col min="8970" max="8970" width="9.140625" style="98"/>
    <col min="8971" max="8971" width="11" style="98" bestFit="1" customWidth="1"/>
    <col min="8972" max="9216" width="9.140625" style="98"/>
    <col min="9217" max="9217" width="3.85546875" style="98" customWidth="1"/>
    <col min="9218" max="9218" width="29.5703125" style="98" customWidth="1"/>
    <col min="9219" max="9219" width="12.5703125" style="98" customWidth="1"/>
    <col min="9220" max="9220" width="27.5703125" style="98" customWidth="1"/>
    <col min="9221" max="9222" width="8.5703125" style="98" customWidth="1"/>
    <col min="9223" max="9223" width="23.140625" style="98" customWidth="1"/>
    <col min="9224" max="9224" width="10.85546875" style="98" bestFit="1" customWidth="1"/>
    <col min="9225" max="9225" width="11" style="98" bestFit="1" customWidth="1"/>
    <col min="9226" max="9226" width="9.140625" style="98"/>
    <col min="9227" max="9227" width="11" style="98" bestFit="1" customWidth="1"/>
    <col min="9228" max="9472" width="9.140625" style="98"/>
    <col min="9473" max="9473" width="3.85546875" style="98" customWidth="1"/>
    <col min="9474" max="9474" width="29.5703125" style="98" customWidth="1"/>
    <col min="9475" max="9475" width="12.5703125" style="98" customWidth="1"/>
    <col min="9476" max="9476" width="27.5703125" style="98" customWidth="1"/>
    <col min="9477" max="9478" width="8.5703125" style="98" customWidth="1"/>
    <col min="9479" max="9479" width="23.140625" style="98" customWidth="1"/>
    <col min="9480" max="9480" width="10.85546875" style="98" bestFit="1" customWidth="1"/>
    <col min="9481" max="9481" width="11" style="98" bestFit="1" customWidth="1"/>
    <col min="9482" max="9482" width="9.140625" style="98"/>
    <col min="9483" max="9483" width="11" style="98" bestFit="1" customWidth="1"/>
    <col min="9484" max="9728" width="9.140625" style="98"/>
    <col min="9729" max="9729" width="3.85546875" style="98" customWidth="1"/>
    <col min="9730" max="9730" width="29.5703125" style="98" customWidth="1"/>
    <col min="9731" max="9731" width="12.5703125" style="98" customWidth="1"/>
    <col min="9732" max="9732" width="27.5703125" style="98" customWidth="1"/>
    <col min="9733" max="9734" width="8.5703125" style="98" customWidth="1"/>
    <col min="9735" max="9735" width="23.140625" style="98" customWidth="1"/>
    <col min="9736" max="9736" width="10.85546875" style="98" bestFit="1" customWidth="1"/>
    <col min="9737" max="9737" width="11" style="98" bestFit="1" customWidth="1"/>
    <col min="9738" max="9738" width="9.140625" style="98"/>
    <col min="9739" max="9739" width="11" style="98" bestFit="1" customWidth="1"/>
    <col min="9740" max="9984" width="9.140625" style="98"/>
    <col min="9985" max="9985" width="3.85546875" style="98" customWidth="1"/>
    <col min="9986" max="9986" width="29.5703125" style="98" customWidth="1"/>
    <col min="9987" max="9987" width="12.5703125" style="98" customWidth="1"/>
    <col min="9988" max="9988" width="27.5703125" style="98" customWidth="1"/>
    <col min="9989" max="9990" width="8.5703125" style="98" customWidth="1"/>
    <col min="9991" max="9991" width="23.140625" style="98" customWidth="1"/>
    <col min="9992" max="9992" width="10.85546875" style="98" bestFit="1" customWidth="1"/>
    <col min="9993" max="9993" width="11" style="98" bestFit="1" customWidth="1"/>
    <col min="9994" max="9994" width="9.140625" style="98"/>
    <col min="9995" max="9995" width="11" style="98" bestFit="1" customWidth="1"/>
    <col min="9996" max="10240" width="9.140625" style="98"/>
    <col min="10241" max="10241" width="3.85546875" style="98" customWidth="1"/>
    <col min="10242" max="10242" width="29.5703125" style="98" customWidth="1"/>
    <col min="10243" max="10243" width="12.5703125" style="98" customWidth="1"/>
    <col min="10244" max="10244" width="27.5703125" style="98" customWidth="1"/>
    <col min="10245" max="10246" width="8.5703125" style="98" customWidth="1"/>
    <col min="10247" max="10247" width="23.140625" style="98" customWidth="1"/>
    <col min="10248" max="10248" width="10.85546875" style="98" bestFit="1" customWidth="1"/>
    <col min="10249" max="10249" width="11" style="98" bestFit="1" customWidth="1"/>
    <col min="10250" max="10250" width="9.140625" style="98"/>
    <col min="10251" max="10251" width="11" style="98" bestFit="1" customWidth="1"/>
    <col min="10252" max="10496" width="9.140625" style="98"/>
    <col min="10497" max="10497" width="3.85546875" style="98" customWidth="1"/>
    <col min="10498" max="10498" width="29.5703125" style="98" customWidth="1"/>
    <col min="10499" max="10499" width="12.5703125" style="98" customWidth="1"/>
    <col min="10500" max="10500" width="27.5703125" style="98" customWidth="1"/>
    <col min="10501" max="10502" width="8.5703125" style="98" customWidth="1"/>
    <col min="10503" max="10503" width="23.140625" style="98" customWidth="1"/>
    <col min="10504" max="10504" width="10.85546875" style="98" bestFit="1" customWidth="1"/>
    <col min="10505" max="10505" width="11" style="98" bestFit="1" customWidth="1"/>
    <col min="10506" max="10506" width="9.140625" style="98"/>
    <col min="10507" max="10507" width="11" style="98" bestFit="1" customWidth="1"/>
    <col min="10508" max="10752" width="9.140625" style="98"/>
    <col min="10753" max="10753" width="3.85546875" style="98" customWidth="1"/>
    <col min="10754" max="10754" width="29.5703125" style="98" customWidth="1"/>
    <col min="10755" max="10755" width="12.5703125" style="98" customWidth="1"/>
    <col min="10756" max="10756" width="27.5703125" style="98" customWidth="1"/>
    <col min="10757" max="10758" width="8.5703125" style="98" customWidth="1"/>
    <col min="10759" max="10759" width="23.140625" style="98" customWidth="1"/>
    <col min="10760" max="10760" width="10.85546875" style="98" bestFit="1" customWidth="1"/>
    <col min="10761" max="10761" width="11" style="98" bestFit="1" customWidth="1"/>
    <col min="10762" max="10762" width="9.140625" style="98"/>
    <col min="10763" max="10763" width="11" style="98" bestFit="1" customWidth="1"/>
    <col min="10764" max="11008" width="9.140625" style="98"/>
    <col min="11009" max="11009" width="3.85546875" style="98" customWidth="1"/>
    <col min="11010" max="11010" width="29.5703125" style="98" customWidth="1"/>
    <col min="11011" max="11011" width="12.5703125" style="98" customWidth="1"/>
    <col min="11012" max="11012" width="27.5703125" style="98" customWidth="1"/>
    <col min="11013" max="11014" width="8.5703125" style="98" customWidth="1"/>
    <col min="11015" max="11015" width="23.140625" style="98" customWidth="1"/>
    <col min="11016" max="11016" width="10.85546875" style="98" bestFit="1" customWidth="1"/>
    <col min="11017" max="11017" width="11" style="98" bestFit="1" customWidth="1"/>
    <col min="11018" max="11018" width="9.140625" style="98"/>
    <col min="11019" max="11019" width="11" style="98" bestFit="1" customWidth="1"/>
    <col min="11020" max="11264" width="9.140625" style="98"/>
    <col min="11265" max="11265" width="3.85546875" style="98" customWidth="1"/>
    <col min="11266" max="11266" width="29.5703125" style="98" customWidth="1"/>
    <col min="11267" max="11267" width="12.5703125" style="98" customWidth="1"/>
    <col min="11268" max="11268" width="27.5703125" style="98" customWidth="1"/>
    <col min="11269" max="11270" width="8.5703125" style="98" customWidth="1"/>
    <col min="11271" max="11271" width="23.140625" style="98" customWidth="1"/>
    <col min="11272" max="11272" width="10.85546875" style="98" bestFit="1" customWidth="1"/>
    <col min="11273" max="11273" width="11" style="98" bestFit="1" customWidth="1"/>
    <col min="11274" max="11274" width="9.140625" style="98"/>
    <col min="11275" max="11275" width="11" style="98" bestFit="1" customWidth="1"/>
    <col min="11276" max="11520" width="9.140625" style="98"/>
    <col min="11521" max="11521" width="3.85546875" style="98" customWidth="1"/>
    <col min="11522" max="11522" width="29.5703125" style="98" customWidth="1"/>
    <col min="11523" max="11523" width="12.5703125" style="98" customWidth="1"/>
    <col min="11524" max="11524" width="27.5703125" style="98" customWidth="1"/>
    <col min="11525" max="11526" width="8.5703125" style="98" customWidth="1"/>
    <col min="11527" max="11527" width="23.140625" style="98" customWidth="1"/>
    <col min="11528" max="11528" width="10.85546875" style="98" bestFit="1" customWidth="1"/>
    <col min="11529" max="11529" width="11" style="98" bestFit="1" customWidth="1"/>
    <col min="11530" max="11530" width="9.140625" style="98"/>
    <col min="11531" max="11531" width="11" style="98" bestFit="1" customWidth="1"/>
    <col min="11532" max="11776" width="9.140625" style="98"/>
    <col min="11777" max="11777" width="3.85546875" style="98" customWidth="1"/>
    <col min="11778" max="11778" width="29.5703125" style="98" customWidth="1"/>
    <col min="11779" max="11779" width="12.5703125" style="98" customWidth="1"/>
    <col min="11780" max="11780" width="27.5703125" style="98" customWidth="1"/>
    <col min="11781" max="11782" width="8.5703125" style="98" customWidth="1"/>
    <col min="11783" max="11783" width="23.140625" style="98" customWidth="1"/>
    <col min="11784" max="11784" width="10.85546875" style="98" bestFit="1" customWidth="1"/>
    <col min="11785" max="11785" width="11" style="98" bestFit="1" customWidth="1"/>
    <col min="11786" max="11786" width="9.140625" style="98"/>
    <col min="11787" max="11787" width="11" style="98" bestFit="1" customWidth="1"/>
    <col min="11788" max="12032" width="9.140625" style="98"/>
    <col min="12033" max="12033" width="3.85546875" style="98" customWidth="1"/>
    <col min="12034" max="12034" width="29.5703125" style="98" customWidth="1"/>
    <col min="12035" max="12035" width="12.5703125" style="98" customWidth="1"/>
    <col min="12036" max="12036" width="27.5703125" style="98" customWidth="1"/>
    <col min="12037" max="12038" width="8.5703125" style="98" customWidth="1"/>
    <col min="12039" max="12039" width="23.140625" style="98" customWidth="1"/>
    <col min="12040" max="12040" width="10.85546875" style="98" bestFit="1" customWidth="1"/>
    <col min="12041" max="12041" width="11" style="98" bestFit="1" customWidth="1"/>
    <col min="12042" max="12042" width="9.140625" style="98"/>
    <col min="12043" max="12043" width="11" style="98" bestFit="1" customWidth="1"/>
    <col min="12044" max="12288" width="9.140625" style="98"/>
    <col min="12289" max="12289" width="3.85546875" style="98" customWidth="1"/>
    <col min="12290" max="12290" width="29.5703125" style="98" customWidth="1"/>
    <col min="12291" max="12291" width="12.5703125" style="98" customWidth="1"/>
    <col min="12292" max="12292" width="27.5703125" style="98" customWidth="1"/>
    <col min="12293" max="12294" width="8.5703125" style="98" customWidth="1"/>
    <col min="12295" max="12295" width="23.140625" style="98" customWidth="1"/>
    <col min="12296" max="12296" width="10.85546875" style="98" bestFit="1" customWidth="1"/>
    <col min="12297" max="12297" width="11" style="98" bestFit="1" customWidth="1"/>
    <col min="12298" max="12298" width="9.140625" style="98"/>
    <col min="12299" max="12299" width="11" style="98" bestFit="1" customWidth="1"/>
    <col min="12300" max="12544" width="9.140625" style="98"/>
    <col min="12545" max="12545" width="3.85546875" style="98" customWidth="1"/>
    <col min="12546" max="12546" width="29.5703125" style="98" customWidth="1"/>
    <col min="12547" max="12547" width="12.5703125" style="98" customWidth="1"/>
    <col min="12548" max="12548" width="27.5703125" style="98" customWidth="1"/>
    <col min="12549" max="12550" width="8.5703125" style="98" customWidth="1"/>
    <col min="12551" max="12551" width="23.140625" style="98" customWidth="1"/>
    <col min="12552" max="12552" width="10.85546875" style="98" bestFit="1" customWidth="1"/>
    <col min="12553" max="12553" width="11" style="98" bestFit="1" customWidth="1"/>
    <col min="12554" max="12554" width="9.140625" style="98"/>
    <col min="12555" max="12555" width="11" style="98" bestFit="1" customWidth="1"/>
    <col min="12556" max="12800" width="9.140625" style="98"/>
    <col min="12801" max="12801" width="3.85546875" style="98" customWidth="1"/>
    <col min="12802" max="12802" width="29.5703125" style="98" customWidth="1"/>
    <col min="12803" max="12803" width="12.5703125" style="98" customWidth="1"/>
    <col min="12804" max="12804" width="27.5703125" style="98" customWidth="1"/>
    <col min="12805" max="12806" width="8.5703125" style="98" customWidth="1"/>
    <col min="12807" max="12807" width="23.140625" style="98" customWidth="1"/>
    <col min="12808" max="12808" width="10.85546875" style="98" bestFit="1" customWidth="1"/>
    <col min="12809" max="12809" width="11" style="98" bestFit="1" customWidth="1"/>
    <col min="12810" max="12810" width="9.140625" style="98"/>
    <col min="12811" max="12811" width="11" style="98" bestFit="1" customWidth="1"/>
    <col min="12812" max="13056" width="9.140625" style="98"/>
    <col min="13057" max="13057" width="3.85546875" style="98" customWidth="1"/>
    <col min="13058" max="13058" width="29.5703125" style="98" customWidth="1"/>
    <col min="13059" max="13059" width="12.5703125" style="98" customWidth="1"/>
    <col min="13060" max="13060" width="27.5703125" style="98" customWidth="1"/>
    <col min="13061" max="13062" width="8.5703125" style="98" customWidth="1"/>
    <col min="13063" max="13063" width="23.140625" style="98" customWidth="1"/>
    <col min="13064" max="13064" width="10.85546875" style="98" bestFit="1" customWidth="1"/>
    <col min="13065" max="13065" width="11" style="98" bestFit="1" customWidth="1"/>
    <col min="13066" max="13066" width="9.140625" style="98"/>
    <col min="13067" max="13067" width="11" style="98" bestFit="1" customWidth="1"/>
    <col min="13068" max="13312" width="9.140625" style="98"/>
    <col min="13313" max="13313" width="3.85546875" style="98" customWidth="1"/>
    <col min="13314" max="13314" width="29.5703125" style="98" customWidth="1"/>
    <col min="13315" max="13315" width="12.5703125" style="98" customWidth="1"/>
    <col min="13316" max="13316" width="27.5703125" style="98" customWidth="1"/>
    <col min="13317" max="13318" width="8.5703125" style="98" customWidth="1"/>
    <col min="13319" max="13319" width="23.140625" style="98" customWidth="1"/>
    <col min="13320" max="13320" width="10.85546875" style="98" bestFit="1" customWidth="1"/>
    <col min="13321" max="13321" width="11" style="98" bestFit="1" customWidth="1"/>
    <col min="13322" max="13322" width="9.140625" style="98"/>
    <col min="13323" max="13323" width="11" style="98" bestFit="1" customWidth="1"/>
    <col min="13324" max="13568" width="9.140625" style="98"/>
    <col min="13569" max="13569" width="3.85546875" style="98" customWidth="1"/>
    <col min="13570" max="13570" width="29.5703125" style="98" customWidth="1"/>
    <col min="13571" max="13571" width="12.5703125" style="98" customWidth="1"/>
    <col min="13572" max="13572" width="27.5703125" style="98" customWidth="1"/>
    <col min="13573" max="13574" width="8.5703125" style="98" customWidth="1"/>
    <col min="13575" max="13575" width="23.140625" style="98" customWidth="1"/>
    <col min="13576" max="13576" width="10.85546875" style="98" bestFit="1" customWidth="1"/>
    <col min="13577" max="13577" width="11" style="98" bestFit="1" customWidth="1"/>
    <col min="13578" max="13578" width="9.140625" style="98"/>
    <col min="13579" max="13579" width="11" style="98" bestFit="1" customWidth="1"/>
    <col min="13580" max="13824" width="9.140625" style="98"/>
    <col min="13825" max="13825" width="3.85546875" style="98" customWidth="1"/>
    <col min="13826" max="13826" width="29.5703125" style="98" customWidth="1"/>
    <col min="13827" max="13827" width="12.5703125" style="98" customWidth="1"/>
    <col min="13828" max="13828" width="27.5703125" style="98" customWidth="1"/>
    <col min="13829" max="13830" width="8.5703125" style="98" customWidth="1"/>
    <col min="13831" max="13831" width="23.140625" style="98" customWidth="1"/>
    <col min="13832" max="13832" width="10.85546875" style="98" bestFit="1" customWidth="1"/>
    <col min="13833" max="13833" width="11" style="98" bestFit="1" customWidth="1"/>
    <col min="13834" max="13834" width="9.140625" style="98"/>
    <col min="13835" max="13835" width="11" style="98" bestFit="1" customWidth="1"/>
    <col min="13836" max="14080" width="9.140625" style="98"/>
    <col min="14081" max="14081" width="3.85546875" style="98" customWidth="1"/>
    <col min="14082" max="14082" width="29.5703125" style="98" customWidth="1"/>
    <col min="14083" max="14083" width="12.5703125" style="98" customWidth="1"/>
    <col min="14084" max="14084" width="27.5703125" style="98" customWidth="1"/>
    <col min="14085" max="14086" width="8.5703125" style="98" customWidth="1"/>
    <col min="14087" max="14087" width="23.140625" style="98" customWidth="1"/>
    <col min="14088" max="14088" width="10.85546875" style="98" bestFit="1" customWidth="1"/>
    <col min="14089" max="14089" width="11" style="98" bestFit="1" customWidth="1"/>
    <col min="14090" max="14090" width="9.140625" style="98"/>
    <col min="14091" max="14091" width="11" style="98" bestFit="1" customWidth="1"/>
    <col min="14092" max="14336" width="9.140625" style="98"/>
    <col min="14337" max="14337" width="3.85546875" style="98" customWidth="1"/>
    <col min="14338" max="14338" width="29.5703125" style="98" customWidth="1"/>
    <col min="14339" max="14339" width="12.5703125" style="98" customWidth="1"/>
    <col min="14340" max="14340" width="27.5703125" style="98" customWidth="1"/>
    <col min="14341" max="14342" width="8.5703125" style="98" customWidth="1"/>
    <col min="14343" max="14343" width="23.140625" style="98" customWidth="1"/>
    <col min="14344" max="14344" width="10.85546875" style="98" bestFit="1" customWidth="1"/>
    <col min="14345" max="14345" width="11" style="98" bestFit="1" customWidth="1"/>
    <col min="14346" max="14346" width="9.140625" style="98"/>
    <col min="14347" max="14347" width="11" style="98" bestFit="1" customWidth="1"/>
    <col min="14348" max="14592" width="9.140625" style="98"/>
    <col min="14593" max="14593" width="3.85546875" style="98" customWidth="1"/>
    <col min="14594" max="14594" width="29.5703125" style="98" customWidth="1"/>
    <col min="14595" max="14595" width="12.5703125" style="98" customWidth="1"/>
    <col min="14596" max="14596" width="27.5703125" style="98" customWidth="1"/>
    <col min="14597" max="14598" width="8.5703125" style="98" customWidth="1"/>
    <col min="14599" max="14599" width="23.140625" style="98" customWidth="1"/>
    <col min="14600" max="14600" width="10.85546875" style="98" bestFit="1" customWidth="1"/>
    <col min="14601" max="14601" width="11" style="98" bestFit="1" customWidth="1"/>
    <col min="14602" max="14602" width="9.140625" style="98"/>
    <col min="14603" max="14603" width="11" style="98" bestFit="1" customWidth="1"/>
    <col min="14604" max="14848" width="9.140625" style="98"/>
    <col min="14849" max="14849" width="3.85546875" style="98" customWidth="1"/>
    <col min="14850" max="14850" width="29.5703125" style="98" customWidth="1"/>
    <col min="14851" max="14851" width="12.5703125" style="98" customWidth="1"/>
    <col min="14852" max="14852" width="27.5703125" style="98" customWidth="1"/>
    <col min="14853" max="14854" width="8.5703125" style="98" customWidth="1"/>
    <col min="14855" max="14855" width="23.140625" style="98" customWidth="1"/>
    <col min="14856" max="14856" width="10.85546875" style="98" bestFit="1" customWidth="1"/>
    <col min="14857" max="14857" width="11" style="98" bestFit="1" customWidth="1"/>
    <col min="14858" max="14858" width="9.140625" style="98"/>
    <col min="14859" max="14859" width="11" style="98" bestFit="1" customWidth="1"/>
    <col min="14860" max="15104" width="9.140625" style="98"/>
    <col min="15105" max="15105" width="3.85546875" style="98" customWidth="1"/>
    <col min="15106" max="15106" width="29.5703125" style="98" customWidth="1"/>
    <col min="15107" max="15107" width="12.5703125" style="98" customWidth="1"/>
    <col min="15108" max="15108" width="27.5703125" style="98" customWidth="1"/>
    <col min="15109" max="15110" width="8.5703125" style="98" customWidth="1"/>
    <col min="15111" max="15111" width="23.140625" style="98" customWidth="1"/>
    <col min="15112" max="15112" width="10.85546875" style="98" bestFit="1" customWidth="1"/>
    <col min="15113" max="15113" width="11" style="98" bestFit="1" customWidth="1"/>
    <col min="15114" max="15114" width="9.140625" style="98"/>
    <col min="15115" max="15115" width="11" style="98" bestFit="1" customWidth="1"/>
    <col min="15116" max="15360" width="9.140625" style="98"/>
    <col min="15361" max="15361" width="3.85546875" style="98" customWidth="1"/>
    <col min="15362" max="15362" width="29.5703125" style="98" customWidth="1"/>
    <col min="15363" max="15363" width="12.5703125" style="98" customWidth="1"/>
    <col min="15364" max="15364" width="27.5703125" style="98" customWidth="1"/>
    <col min="15365" max="15366" width="8.5703125" style="98" customWidth="1"/>
    <col min="15367" max="15367" width="23.140625" style="98" customWidth="1"/>
    <col min="15368" max="15368" width="10.85546875" style="98" bestFit="1" customWidth="1"/>
    <col min="15369" max="15369" width="11" style="98" bestFit="1" customWidth="1"/>
    <col min="15370" max="15370" width="9.140625" style="98"/>
    <col min="15371" max="15371" width="11" style="98" bestFit="1" customWidth="1"/>
    <col min="15372" max="15616" width="9.140625" style="98"/>
    <col min="15617" max="15617" width="3.85546875" style="98" customWidth="1"/>
    <col min="15618" max="15618" width="29.5703125" style="98" customWidth="1"/>
    <col min="15619" max="15619" width="12.5703125" style="98" customWidth="1"/>
    <col min="15620" max="15620" width="27.5703125" style="98" customWidth="1"/>
    <col min="15621" max="15622" width="8.5703125" style="98" customWidth="1"/>
    <col min="15623" max="15623" width="23.140625" style="98" customWidth="1"/>
    <col min="15624" max="15624" width="10.85546875" style="98" bestFit="1" customWidth="1"/>
    <col min="15625" max="15625" width="11" style="98" bestFit="1" customWidth="1"/>
    <col min="15626" max="15626" width="9.140625" style="98"/>
    <col min="15627" max="15627" width="11" style="98" bestFit="1" customWidth="1"/>
    <col min="15628" max="15872" width="9.140625" style="98"/>
    <col min="15873" max="15873" width="3.85546875" style="98" customWidth="1"/>
    <col min="15874" max="15874" width="29.5703125" style="98" customWidth="1"/>
    <col min="15875" max="15875" width="12.5703125" style="98" customWidth="1"/>
    <col min="15876" max="15876" width="27.5703125" style="98" customWidth="1"/>
    <col min="15877" max="15878" width="8.5703125" style="98" customWidth="1"/>
    <col min="15879" max="15879" width="23.140625" style="98" customWidth="1"/>
    <col min="15880" max="15880" width="10.85546875" style="98" bestFit="1" customWidth="1"/>
    <col min="15881" max="15881" width="11" style="98" bestFit="1" customWidth="1"/>
    <col min="15882" max="15882" width="9.140625" style="98"/>
    <col min="15883" max="15883" width="11" style="98" bestFit="1" customWidth="1"/>
    <col min="15884" max="16128" width="9.140625" style="98"/>
    <col min="16129" max="16129" width="3.85546875" style="98" customWidth="1"/>
    <col min="16130" max="16130" width="29.5703125" style="98" customWidth="1"/>
    <col min="16131" max="16131" width="12.5703125" style="98" customWidth="1"/>
    <col min="16132" max="16132" width="27.5703125" style="98" customWidth="1"/>
    <col min="16133" max="16134" width="8.5703125" style="98" customWidth="1"/>
    <col min="16135" max="16135" width="23.140625" style="98" customWidth="1"/>
    <col min="16136" max="16136" width="10.85546875" style="98" bestFit="1" customWidth="1"/>
    <col min="16137" max="16137" width="11" style="98" bestFit="1" customWidth="1"/>
    <col min="16138" max="16138" width="9.140625" style="98"/>
    <col min="16139" max="16139" width="11" style="98" bestFit="1" customWidth="1"/>
    <col min="16140" max="16384" width="9.140625" style="98"/>
  </cols>
  <sheetData>
    <row r="1" spans="1:8" ht="15.75" x14ac:dyDescent="0.25">
      <c r="A1" s="96"/>
      <c r="B1" s="97"/>
      <c r="C1" s="97"/>
      <c r="E1" s="99"/>
      <c r="F1" s="163"/>
      <c r="G1" s="164" t="s">
        <v>239</v>
      </c>
      <c r="H1" s="101"/>
    </row>
    <row r="2" spans="1:8" ht="15.75" x14ac:dyDescent="0.2">
      <c r="A2" s="96"/>
      <c r="B2" s="97"/>
      <c r="C2" s="97"/>
      <c r="E2" s="102"/>
      <c r="F2" s="165"/>
      <c r="G2" s="166"/>
      <c r="H2" s="101"/>
    </row>
    <row r="3" spans="1:8" ht="15.75" x14ac:dyDescent="0.25">
      <c r="A3" s="96"/>
      <c r="B3" s="97"/>
      <c r="C3" s="97"/>
      <c r="D3" s="99"/>
      <c r="F3" s="102"/>
      <c r="G3" s="100"/>
      <c r="H3" s="101"/>
    </row>
    <row r="4" spans="1:8" ht="18" customHeight="1" x14ac:dyDescent="0.2">
      <c r="A4" s="96"/>
      <c r="B4" s="97"/>
      <c r="C4" s="97"/>
      <c r="D4" s="102"/>
      <c r="F4" s="102"/>
      <c r="G4" s="102"/>
      <c r="H4" s="102"/>
    </row>
    <row r="5" spans="1:8" ht="39" customHeight="1" x14ac:dyDescent="0.25">
      <c r="A5" s="296" t="s">
        <v>186</v>
      </c>
      <c r="B5" s="296"/>
      <c r="C5" s="296"/>
      <c r="D5" s="296"/>
      <c r="E5" s="296"/>
      <c r="F5" s="296"/>
      <c r="G5" s="296"/>
    </row>
    <row r="6" spans="1:8" ht="16.5" thickBot="1" x14ac:dyDescent="0.3">
      <c r="A6" s="103"/>
      <c r="B6" s="103"/>
      <c r="C6" s="103"/>
      <c r="D6" s="103"/>
      <c r="E6" s="103"/>
      <c r="F6" s="103"/>
      <c r="G6" s="103"/>
    </row>
    <row r="7" spans="1:8" ht="25.5" x14ac:dyDescent="0.2">
      <c r="A7" s="104" t="s">
        <v>187</v>
      </c>
      <c r="B7" s="297" t="s">
        <v>188</v>
      </c>
      <c r="C7" s="297"/>
      <c r="D7" s="297"/>
      <c r="E7" s="105" t="s">
        <v>189</v>
      </c>
      <c r="F7" s="105" t="s">
        <v>190</v>
      </c>
      <c r="G7" s="106" t="s">
        <v>191</v>
      </c>
    </row>
    <row r="8" spans="1:8" ht="6" customHeight="1" x14ac:dyDescent="0.2">
      <c r="A8" s="107"/>
      <c r="B8" s="298"/>
      <c r="C8" s="298"/>
      <c r="D8" s="298"/>
      <c r="E8" s="108"/>
      <c r="F8" s="108"/>
      <c r="G8" s="109"/>
    </row>
    <row r="9" spans="1:8" s="113" customFormat="1" x14ac:dyDescent="0.2">
      <c r="A9" s="110" t="s">
        <v>192</v>
      </c>
      <c r="B9" s="299" t="s">
        <v>193</v>
      </c>
      <c r="C9" s="299"/>
      <c r="D9" s="299"/>
      <c r="E9" s="111"/>
      <c r="F9" s="111"/>
      <c r="G9" s="112"/>
    </row>
    <row r="10" spans="1:8" x14ac:dyDescent="0.2">
      <c r="A10" s="110"/>
      <c r="B10" s="295" t="s">
        <v>194</v>
      </c>
      <c r="C10" s="295"/>
      <c r="D10" s="295"/>
      <c r="E10" s="114" t="s">
        <v>195</v>
      </c>
      <c r="F10" s="115"/>
      <c r="G10" s="116"/>
    </row>
    <row r="11" spans="1:8" x14ac:dyDescent="0.2">
      <c r="A11" s="110"/>
      <c r="B11" s="295" t="s">
        <v>196</v>
      </c>
      <c r="C11" s="295"/>
      <c r="D11" s="295"/>
      <c r="E11" s="114" t="s">
        <v>195</v>
      </c>
      <c r="F11" s="115"/>
      <c r="G11" s="116">
        <f>(G10+G13)*0.5</f>
        <v>0</v>
      </c>
    </row>
    <row r="12" spans="1:8" x14ac:dyDescent="0.2">
      <c r="A12" s="110"/>
      <c r="B12" s="295" t="s">
        <v>197</v>
      </c>
      <c r="C12" s="295"/>
      <c r="D12" s="295"/>
      <c r="E12" s="114" t="s">
        <v>195</v>
      </c>
      <c r="F12" s="115"/>
      <c r="G12" s="116"/>
    </row>
    <row r="13" spans="1:8" x14ac:dyDescent="0.2">
      <c r="A13" s="110"/>
      <c r="B13" s="295" t="s">
        <v>198</v>
      </c>
      <c r="C13" s="295"/>
      <c r="D13" s="295"/>
      <c r="E13" s="114" t="s">
        <v>195</v>
      </c>
      <c r="F13" s="115"/>
      <c r="G13" s="116">
        <f>G10*0.5+G10*0.7</f>
        <v>0</v>
      </c>
    </row>
    <row r="14" spans="1:8" s="113" customFormat="1" x14ac:dyDescent="0.2">
      <c r="A14" s="117"/>
      <c r="B14" s="300" t="s">
        <v>199</v>
      </c>
      <c r="C14" s="300"/>
      <c r="D14" s="300"/>
      <c r="E14" s="118"/>
      <c r="F14" s="118"/>
      <c r="G14" s="112">
        <f>SUM(G10:G13)</f>
        <v>0</v>
      </c>
    </row>
    <row r="15" spans="1:8" s="113" customFormat="1" x14ac:dyDescent="0.2">
      <c r="A15" s="119" t="s">
        <v>15</v>
      </c>
      <c r="B15" s="300" t="s">
        <v>200</v>
      </c>
      <c r="C15" s="300"/>
      <c r="D15" s="300"/>
      <c r="E15" s="118"/>
      <c r="F15" s="118"/>
      <c r="G15" s="112">
        <f>G14*0.27</f>
        <v>0</v>
      </c>
    </row>
    <row r="16" spans="1:8" x14ac:dyDescent="0.2">
      <c r="A16" s="110" t="s">
        <v>201</v>
      </c>
      <c r="B16" s="299" t="s">
        <v>202</v>
      </c>
      <c r="C16" s="299"/>
      <c r="D16" s="299"/>
      <c r="E16" s="111"/>
      <c r="F16" s="111"/>
      <c r="G16" s="116"/>
    </row>
    <row r="17" spans="1:7" x14ac:dyDescent="0.2">
      <c r="A17" s="110"/>
      <c r="B17" s="295" t="s">
        <v>203</v>
      </c>
      <c r="C17" s="295"/>
      <c r="D17" s="295"/>
      <c r="E17" s="114" t="s">
        <v>195</v>
      </c>
      <c r="F17" s="115"/>
      <c r="G17" s="116"/>
    </row>
    <row r="18" spans="1:7" x14ac:dyDescent="0.2">
      <c r="A18" s="110"/>
      <c r="B18" s="295" t="s">
        <v>204</v>
      </c>
      <c r="C18" s="295"/>
      <c r="D18" s="295"/>
      <c r="E18" s="114" t="s">
        <v>195</v>
      </c>
      <c r="F18" s="115"/>
      <c r="G18" s="116"/>
    </row>
    <row r="19" spans="1:7" x14ac:dyDescent="0.2">
      <c r="A19" s="110"/>
      <c r="B19" s="295" t="s">
        <v>205</v>
      </c>
      <c r="C19" s="295"/>
      <c r="D19" s="295"/>
      <c r="E19" s="114" t="s">
        <v>195</v>
      </c>
      <c r="F19" s="115"/>
      <c r="G19" s="116"/>
    </row>
    <row r="20" spans="1:7" x14ac:dyDescent="0.2">
      <c r="A20" s="110"/>
      <c r="B20" s="295" t="s">
        <v>206</v>
      </c>
      <c r="C20" s="295"/>
      <c r="D20" s="295"/>
      <c r="E20" s="114" t="s">
        <v>195</v>
      </c>
      <c r="F20" s="115"/>
      <c r="G20" s="116"/>
    </row>
    <row r="21" spans="1:7" s="113" customFormat="1" x14ac:dyDescent="0.2">
      <c r="A21" s="117"/>
      <c r="B21" s="300" t="s">
        <v>199</v>
      </c>
      <c r="C21" s="300"/>
      <c r="D21" s="300"/>
      <c r="E21" s="114"/>
      <c r="F21" s="118"/>
      <c r="G21" s="112">
        <f>SUM(G17:G20)</f>
        <v>0</v>
      </c>
    </row>
    <row r="22" spans="1:7" ht="38.25" customHeight="1" x14ac:dyDescent="0.2">
      <c r="A22" s="110" t="s">
        <v>207</v>
      </c>
      <c r="B22" s="299" t="s">
        <v>208</v>
      </c>
      <c r="C22" s="299"/>
      <c r="D22" s="299"/>
      <c r="E22" s="114"/>
      <c r="F22" s="111"/>
      <c r="G22" s="116"/>
    </row>
    <row r="23" spans="1:7" x14ac:dyDescent="0.2">
      <c r="A23" s="110"/>
      <c r="B23" s="295" t="s">
        <v>209</v>
      </c>
      <c r="C23" s="295"/>
      <c r="D23" s="295"/>
      <c r="E23" s="114" t="s">
        <v>195</v>
      </c>
      <c r="F23" s="115"/>
      <c r="G23" s="116"/>
    </row>
    <row r="24" spans="1:7" x14ac:dyDescent="0.2">
      <c r="A24" s="110"/>
      <c r="B24" s="295" t="s">
        <v>210</v>
      </c>
      <c r="C24" s="295"/>
      <c r="D24" s="295"/>
      <c r="E24" s="114" t="s">
        <v>195</v>
      </c>
      <c r="F24" s="115"/>
      <c r="G24" s="116"/>
    </row>
    <row r="25" spans="1:7" x14ac:dyDescent="0.2">
      <c r="A25" s="110"/>
      <c r="B25" s="295" t="s">
        <v>211</v>
      </c>
      <c r="C25" s="295"/>
      <c r="D25" s="295"/>
      <c r="E25" s="114" t="s">
        <v>195</v>
      </c>
      <c r="F25" s="115"/>
      <c r="G25" s="116"/>
    </row>
    <row r="26" spans="1:7" x14ac:dyDescent="0.2">
      <c r="A26" s="110"/>
      <c r="B26" s="295" t="s">
        <v>212</v>
      </c>
      <c r="C26" s="295"/>
      <c r="D26" s="295"/>
      <c r="E26" s="114" t="s">
        <v>195</v>
      </c>
      <c r="F26" s="115"/>
      <c r="G26" s="116"/>
    </row>
    <row r="27" spans="1:7" s="113" customFormat="1" x14ac:dyDescent="0.2">
      <c r="A27" s="117"/>
      <c r="B27" s="300" t="s">
        <v>213</v>
      </c>
      <c r="C27" s="300"/>
      <c r="D27" s="300"/>
      <c r="E27" s="118"/>
      <c r="F27" s="118"/>
      <c r="G27" s="112">
        <f>SUM(G23:G26)</f>
        <v>0</v>
      </c>
    </row>
    <row r="28" spans="1:7" x14ac:dyDescent="0.2">
      <c r="A28" s="110" t="s">
        <v>17</v>
      </c>
      <c r="B28" s="299" t="s">
        <v>214</v>
      </c>
      <c r="C28" s="299"/>
      <c r="D28" s="299"/>
      <c r="E28" s="111"/>
      <c r="F28" s="111"/>
      <c r="G28" s="120"/>
    </row>
    <row r="29" spans="1:7" s="125" customFormat="1" x14ac:dyDescent="0.25">
      <c r="A29" s="121"/>
      <c r="B29" s="301" t="s">
        <v>215</v>
      </c>
      <c r="C29" s="301"/>
      <c r="D29" s="301"/>
      <c r="E29" s="122" t="s">
        <v>195</v>
      </c>
      <c r="F29" s="123"/>
      <c r="G29" s="124"/>
    </row>
    <row r="30" spans="1:7" s="125" customFormat="1" x14ac:dyDescent="0.25">
      <c r="A30" s="121"/>
      <c r="B30" s="301" t="s">
        <v>216</v>
      </c>
      <c r="C30" s="301"/>
      <c r="D30" s="301"/>
      <c r="E30" s="122" t="s">
        <v>195</v>
      </c>
      <c r="F30" s="123"/>
      <c r="G30" s="124"/>
    </row>
    <row r="31" spans="1:7" s="125" customFormat="1" x14ac:dyDescent="0.25">
      <c r="A31" s="121"/>
      <c r="B31" s="301" t="s">
        <v>217</v>
      </c>
      <c r="C31" s="301"/>
      <c r="D31" s="301"/>
      <c r="E31" s="122" t="s">
        <v>195</v>
      </c>
      <c r="F31" s="123"/>
      <c r="G31" s="124"/>
    </row>
    <row r="32" spans="1:7" s="125" customFormat="1" ht="26.45" customHeight="1" x14ac:dyDescent="0.25">
      <c r="A32" s="121"/>
      <c r="B32" s="301" t="s">
        <v>218</v>
      </c>
      <c r="C32" s="301"/>
      <c r="D32" s="301"/>
      <c r="E32" s="122" t="s">
        <v>195</v>
      </c>
      <c r="F32" s="123"/>
      <c r="G32" s="124"/>
    </row>
    <row r="33" spans="1:11" s="113" customFormat="1" x14ac:dyDescent="0.2">
      <c r="A33" s="117"/>
      <c r="B33" s="300" t="s">
        <v>199</v>
      </c>
      <c r="C33" s="300"/>
      <c r="D33" s="300"/>
      <c r="E33" s="118"/>
      <c r="F33" s="118"/>
      <c r="G33" s="112">
        <f>SUM(G29:G32)</f>
        <v>0</v>
      </c>
    </row>
    <row r="34" spans="1:11" x14ac:dyDescent="0.2">
      <c r="A34" s="110" t="s">
        <v>219</v>
      </c>
      <c r="B34" s="299" t="s">
        <v>220</v>
      </c>
      <c r="C34" s="299"/>
      <c r="D34" s="299"/>
      <c r="E34" s="111"/>
      <c r="F34" s="111"/>
      <c r="G34" s="120"/>
    </row>
    <row r="35" spans="1:11" x14ac:dyDescent="0.2">
      <c r="A35" s="110"/>
      <c r="B35" s="295" t="s">
        <v>221</v>
      </c>
      <c r="C35" s="295"/>
      <c r="D35" s="295"/>
      <c r="E35" s="114" t="s">
        <v>195</v>
      </c>
      <c r="F35" s="115"/>
      <c r="G35" s="116"/>
    </row>
    <row r="36" spans="1:11" x14ac:dyDescent="0.2">
      <c r="A36" s="110"/>
      <c r="B36" s="295" t="s">
        <v>222</v>
      </c>
      <c r="C36" s="295"/>
      <c r="D36" s="295"/>
      <c r="E36" s="114" t="s">
        <v>195</v>
      </c>
      <c r="F36" s="115"/>
      <c r="G36" s="116"/>
      <c r="I36" s="126" t="s">
        <v>223</v>
      </c>
    </row>
    <row r="37" spans="1:11" x14ac:dyDescent="0.2">
      <c r="A37" s="110"/>
      <c r="B37" s="295" t="s">
        <v>224</v>
      </c>
      <c r="C37" s="295"/>
      <c r="D37" s="295"/>
      <c r="E37" s="114" t="s">
        <v>195</v>
      </c>
      <c r="F37" s="115"/>
      <c r="G37" s="116"/>
      <c r="K37" s="126" t="s">
        <v>225</v>
      </c>
    </row>
    <row r="38" spans="1:11" x14ac:dyDescent="0.2">
      <c r="A38" s="110"/>
      <c r="B38" s="295" t="s">
        <v>226</v>
      </c>
      <c r="C38" s="295"/>
      <c r="D38" s="295"/>
      <c r="E38" s="114" t="s">
        <v>195</v>
      </c>
      <c r="F38" s="115"/>
      <c r="G38" s="116"/>
    </row>
    <row r="39" spans="1:11" s="113" customFormat="1" x14ac:dyDescent="0.2">
      <c r="A39" s="117"/>
      <c r="B39" s="300" t="s">
        <v>199</v>
      </c>
      <c r="C39" s="300"/>
      <c r="D39" s="300"/>
      <c r="E39" s="118"/>
      <c r="F39" s="118"/>
      <c r="G39" s="112">
        <f>SUM(G35:G38)</f>
        <v>0</v>
      </c>
    </row>
    <row r="40" spans="1:11" s="113" customFormat="1" x14ac:dyDescent="0.2">
      <c r="A40" s="117"/>
      <c r="B40" s="118" t="s">
        <v>227</v>
      </c>
      <c r="C40" s="127"/>
      <c r="D40" s="128"/>
      <c r="E40" s="129"/>
      <c r="F40" s="127"/>
      <c r="G40" s="112">
        <f>G14+G15+G21+G27+G33+G39</f>
        <v>0</v>
      </c>
    </row>
    <row r="41" spans="1:11" s="126" customFormat="1" x14ac:dyDescent="0.2">
      <c r="A41" s="110" t="s">
        <v>228</v>
      </c>
      <c r="B41" s="130" t="s">
        <v>229</v>
      </c>
      <c r="C41" s="131"/>
      <c r="D41" s="132"/>
      <c r="E41" s="133" t="s">
        <v>195</v>
      </c>
      <c r="F41" s="131"/>
      <c r="G41" s="116"/>
      <c r="H41" s="134"/>
    </row>
    <row r="42" spans="1:11" s="113" customFormat="1" x14ac:dyDescent="0.2">
      <c r="A42" s="117"/>
      <c r="B42" s="118" t="s">
        <v>230</v>
      </c>
      <c r="C42" s="127"/>
      <c r="D42" s="128"/>
      <c r="E42" s="129"/>
      <c r="F42" s="127"/>
      <c r="G42" s="112">
        <f>G40+G41</f>
        <v>0</v>
      </c>
    </row>
    <row r="43" spans="1:11" s="126" customFormat="1" x14ac:dyDescent="0.2">
      <c r="A43" s="110" t="s">
        <v>231</v>
      </c>
      <c r="B43" s="305" t="s">
        <v>232</v>
      </c>
      <c r="C43" s="306"/>
      <c r="D43" s="307"/>
      <c r="E43" s="133" t="s">
        <v>195</v>
      </c>
      <c r="F43" s="135"/>
      <c r="G43" s="116">
        <f>G42*0.08</f>
        <v>0</v>
      </c>
    </row>
    <row r="44" spans="1:11" s="126" customFormat="1" ht="13.5" thickBot="1" x14ac:dyDescent="0.25">
      <c r="A44" s="136" t="s">
        <v>233</v>
      </c>
      <c r="B44" s="308" t="s">
        <v>234</v>
      </c>
      <c r="C44" s="309"/>
      <c r="D44" s="310"/>
      <c r="E44" s="137" t="s">
        <v>195</v>
      </c>
      <c r="F44" s="138"/>
      <c r="G44" s="139">
        <f>G42*0.1</f>
        <v>0</v>
      </c>
    </row>
    <row r="45" spans="1:11" s="143" customFormat="1" ht="13.5" thickBot="1" x14ac:dyDescent="0.25">
      <c r="A45" s="140"/>
      <c r="B45" s="302" t="s">
        <v>235</v>
      </c>
      <c r="C45" s="303"/>
      <c r="D45" s="304"/>
      <c r="E45" s="141"/>
      <c r="F45" s="141"/>
      <c r="G45" s="142">
        <f>SUM(G42:G44)</f>
        <v>0</v>
      </c>
    </row>
    <row r="46" spans="1:11" ht="14.25" x14ac:dyDescent="0.2">
      <c r="A46" s="144" t="s">
        <v>240</v>
      </c>
      <c r="G46" s="145"/>
    </row>
    <row r="47" spans="1:11" x14ac:dyDescent="0.2">
      <c r="A47" s="146"/>
      <c r="G47" s="146"/>
    </row>
    <row r="48" spans="1:11" ht="15.75" x14ac:dyDescent="0.2">
      <c r="A48" s="147"/>
      <c r="D48" s="148" t="s">
        <v>236</v>
      </c>
      <c r="G48" s="149"/>
    </row>
    <row r="49" spans="1:10" ht="15.75" x14ac:dyDescent="0.2">
      <c r="A49" s="147"/>
      <c r="D49" s="148"/>
      <c r="G49" s="149"/>
    </row>
    <row r="50" spans="1:10" s="152" customFormat="1" ht="15.75" x14ac:dyDescent="0.25">
      <c r="A50" s="150" t="s">
        <v>237</v>
      </c>
      <c r="B50" s="151"/>
      <c r="C50" s="151"/>
      <c r="D50" s="151"/>
      <c r="E50" s="150" t="s">
        <v>238</v>
      </c>
      <c r="F50" s="151"/>
      <c r="G50" s="151"/>
      <c r="H50" s="151"/>
      <c r="I50" s="151"/>
      <c r="J50" s="151"/>
    </row>
    <row r="51" spans="1:10" x14ac:dyDescent="0.2">
      <c r="A51" s="153"/>
      <c r="D51" s="154"/>
      <c r="E51" s="154"/>
      <c r="F51" s="154"/>
    </row>
    <row r="52" spans="1:10" x14ac:dyDescent="0.2">
      <c r="A52" s="153"/>
      <c r="D52" s="154"/>
      <c r="E52" s="154"/>
      <c r="F52" s="154"/>
    </row>
    <row r="53" spans="1:10" x14ac:dyDescent="0.2">
      <c r="A53" s="153"/>
      <c r="D53" s="154"/>
      <c r="E53" s="154"/>
      <c r="F53" s="154"/>
    </row>
    <row r="54" spans="1:10" x14ac:dyDescent="0.2">
      <c r="A54" s="153"/>
      <c r="D54" s="154"/>
      <c r="E54" s="154"/>
      <c r="F54" s="154"/>
    </row>
  </sheetData>
  <mergeCells count="37">
    <mergeCell ref="B45:D45"/>
    <mergeCell ref="B36:D36"/>
    <mergeCell ref="B37:D37"/>
    <mergeCell ref="B38:D38"/>
    <mergeCell ref="B39:D39"/>
    <mergeCell ref="B43:D43"/>
    <mergeCell ref="B44:D44"/>
    <mergeCell ref="B35:D35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  <mergeCell ref="B34:D34"/>
    <mergeCell ref="B23:D23"/>
    <mergeCell ref="B12:D12"/>
    <mergeCell ref="B13:D13"/>
    <mergeCell ref="B14:D14"/>
    <mergeCell ref="B15:D15"/>
    <mergeCell ref="B16:D16"/>
    <mergeCell ref="B17:D17"/>
    <mergeCell ref="B18:D18"/>
    <mergeCell ref="B19:D19"/>
    <mergeCell ref="B20:D20"/>
    <mergeCell ref="B21:D21"/>
    <mergeCell ref="B22:D22"/>
    <mergeCell ref="B11:D11"/>
    <mergeCell ref="A5:G5"/>
    <mergeCell ref="B7:D7"/>
    <mergeCell ref="B8:D8"/>
    <mergeCell ref="B9:D9"/>
    <mergeCell ref="B10:D10"/>
  </mergeCells>
  <pageMargins left="0.98425196850393704" right="0.59055118110236227" top="0.78740157480314965" bottom="0.78740157480314965" header="0.15748031496062992" footer="0.15748031496062992"/>
  <pageSetup paperSize="9" scale="7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Заказ-наряд</vt:lpstr>
      <vt:lpstr>форма 1</vt:lpstr>
      <vt:lpstr>форма 2</vt:lpstr>
      <vt:lpstr>форма 3</vt:lpstr>
      <vt:lpstr>форма 4</vt:lpstr>
      <vt:lpstr>форма 5</vt:lpstr>
      <vt:lpstr>Сут.ставка</vt:lpstr>
      <vt:lpstr>'Заказ-наряд'!Область_печати</vt:lpstr>
      <vt:lpstr>Сут.ставка!Область_печати</vt:lpstr>
      <vt:lpstr>'форма 1'!Область_печати</vt:lpstr>
      <vt:lpstr>'форма 2'!Область_печати</vt:lpstr>
      <vt:lpstr>'форма 3'!Область_печати</vt:lpstr>
      <vt:lpstr>'форма 4'!Область_печати</vt:lpstr>
      <vt:lpstr>'форма 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 Леонидович Трусов</dc:creator>
  <cp:lastModifiedBy>Эльмира Яваровна Фадеева</cp:lastModifiedBy>
  <cp:lastPrinted>2015-07-07T08:48:12Z</cp:lastPrinted>
  <dcterms:created xsi:type="dcterms:W3CDTF">2014-09-05T03:26:02Z</dcterms:created>
  <dcterms:modified xsi:type="dcterms:W3CDTF">2015-07-15T10:48:17Z</dcterms:modified>
</cp:coreProperties>
</file>