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форма 8.2." sheetId="1" r:id="rId1"/>
    <sheet name="прил. №2 к ф.8.2." sheetId="2" r:id="rId2"/>
    <sheet name="прил. №1 к ф.8.2." sheetId="3" r:id="rId3"/>
    <sheet name="прил. №3 к ф.8.2." sheetId="4" r:id="rId4"/>
  </sheets>
  <definedNames>
    <definedName name="_xlnm.Print_Area" localSheetId="0">'форма 8.2.'!$A$1:$W$66</definedName>
  </definedNames>
  <calcPr calcId="145621"/>
</workbook>
</file>

<file path=xl/calcChain.xml><?xml version="1.0" encoding="utf-8"?>
<calcChain xmlns="http://schemas.openxmlformats.org/spreadsheetml/2006/main">
  <c r="E13" i="1" l="1"/>
  <c r="E14" i="1"/>
  <c r="E15" i="1"/>
  <c r="N29" i="2" l="1"/>
  <c r="E29" i="2"/>
  <c r="L27" i="2"/>
  <c r="K27" i="2"/>
  <c r="J27" i="2"/>
  <c r="B27" i="2"/>
  <c r="L26" i="2"/>
  <c r="K26" i="2"/>
  <c r="M26" i="2" s="1"/>
  <c r="N26" i="2" s="1"/>
  <c r="J26" i="2"/>
  <c r="B26" i="2"/>
  <c r="L25" i="2"/>
  <c r="K25" i="2"/>
  <c r="M25" i="2" s="1"/>
  <c r="N25" i="2" s="1"/>
  <c r="J25" i="2"/>
  <c r="L22" i="2"/>
  <c r="K22" i="2"/>
  <c r="M22" i="2" s="1"/>
  <c r="N22" i="2" s="1"/>
  <c r="J22" i="2"/>
  <c r="L21" i="2"/>
  <c r="K21" i="2"/>
  <c r="M21" i="2" s="1"/>
  <c r="N21" i="2" s="1"/>
  <c r="J21" i="2"/>
  <c r="B21" i="2"/>
  <c r="B22" i="2" s="1"/>
  <c r="L20" i="2"/>
  <c r="K20" i="2"/>
  <c r="J20" i="2"/>
  <c r="M17" i="2"/>
  <c r="N17" i="2" s="1"/>
  <c r="L17" i="2"/>
  <c r="K17" i="2"/>
  <c r="J17" i="2"/>
  <c r="L16" i="2"/>
  <c r="K16" i="2"/>
  <c r="M16" i="2" s="1"/>
  <c r="N16" i="2" s="1"/>
  <c r="J16" i="2"/>
  <c r="B16" i="2"/>
  <c r="B17" i="2" s="1"/>
  <c r="M15" i="2"/>
  <c r="N15" i="2" s="1"/>
  <c r="L15" i="2"/>
  <c r="K15" i="2"/>
  <c r="J15" i="2"/>
  <c r="L12" i="2"/>
  <c r="K12" i="2"/>
  <c r="M12" i="2" s="1"/>
  <c r="N12" i="2" s="1"/>
  <c r="J12" i="2"/>
  <c r="L11" i="2"/>
  <c r="K11" i="2"/>
  <c r="M11" i="2" s="1"/>
  <c r="N11" i="2" s="1"/>
  <c r="J11" i="2"/>
  <c r="L10" i="2"/>
  <c r="K10" i="2"/>
  <c r="M10" i="2" s="1"/>
  <c r="N10" i="2" s="1"/>
  <c r="J10" i="2"/>
  <c r="M20" i="2" l="1"/>
  <c r="N20" i="2" s="1"/>
  <c r="M27" i="2"/>
  <c r="N27" i="2" s="1"/>
  <c r="N19" i="1" l="1"/>
  <c r="M19" i="1"/>
  <c r="L19" i="1"/>
  <c r="K19" i="1"/>
  <c r="J19" i="1"/>
  <c r="I19" i="1"/>
  <c r="H19" i="1"/>
  <c r="G19" i="1"/>
  <c r="F19" i="1"/>
  <c r="E18" i="1"/>
  <c r="E17" i="1"/>
  <c r="E16" i="1"/>
  <c r="E12" i="1"/>
  <c r="E19" i="1" l="1"/>
  <c r="J19" i="3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<sst xmlns="http://schemas.openxmlformats.org/spreadsheetml/2006/main" count="178" uniqueCount="151">
  <si>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</si>
  <si>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</si>
  <si>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</si>
  <si>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</si>
  <si>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</si>
  <si>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</si>
  <si>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</si>
  <si>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</si>
  <si>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</si>
  <si>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</si>
  <si>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</si>
  <si>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</si>
  <si>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</si>
  <si>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</si>
  <si>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</si>
  <si>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</si>
  <si>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</si>
  <si>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</si>
  <si>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</si>
  <si>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</si>
  <si>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</si>
  <si>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</si>
  <si>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</si>
  <si>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</si>
  <si>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</si>
  <si>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</si>
  <si>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</si>
  <si>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</si>
  <si>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</si>
  <si>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</si>
  <si>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</si>
  <si>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</si>
  <si>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</si>
  <si>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</si>
  <si>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</si>
  <si>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</si>
  <si>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</si>
  <si>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</si>
  <si>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</si>
  <si>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</si>
  <si>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</si>
  <si>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</si>
  <si>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</si>
  <si>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</si>
  <si>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</si>
  <si>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</si>
  <si>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</si>
  <si>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</si>
  <si>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</si>
  <si>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</si>
  <si>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</si>
  <si>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</si>
  <si>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</si>
  <si>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</si>
  <si>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</si>
  <si>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</si>
  <si>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</si>
  <si>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</si>
  <si>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</si>
  <si>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</si>
  <si>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</si>
  <si>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</si>
  <si>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</si>
  <si>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</si>
  <si>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</si>
  <si>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</si>
  <si>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</si>
  <si>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</si>
  <si>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</si>
  <si>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</si>
  <si>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</si>
  <si>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</si>
  <si>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</si>
  <si>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</si>
  <si>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</si>
  <si>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</si>
  <si>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</si>
  <si>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</si>
  <si>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</si>
  <si>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</si>
  <si>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</si>
  <si>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</si>
  <si>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</si>
  <si>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</si>
  <si>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</si>
  <si>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</si>
  <si>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</si>
  <si>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</si>
  <si>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</si>
  <si>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</si>
  <si>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</si>
  <si>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</si>
  <si>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</si>
  <si>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</si>
  <si>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</si>
  <si>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</si>
  <si>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</si>
  <si>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</si>
  <si>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</si>
  <si>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</si>
  <si>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</si>
  <si>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>всего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</si>
  <si>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</si>
  <si>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</si>
  <si>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</si>
  <si>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</si>
  <si>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</si>
  <si>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</si>
  <si>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</si>
  <si>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</si>
  <si>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</si>
  <si>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Перевозка рабочих свыше 3км.</t>
  </si>
  <si>
    <t>Стоимость проезда по платным дорогам "Томскнефть" и через переправу "Ермаковская"</t>
  </si>
  <si>
    <t>Грузоподъемность траспортного средства, тн</t>
  </si>
  <si>
    <t>Расстояние доставки, км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</si>
  <si>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</si>
  <si>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</si>
  <si>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</si>
  <si>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</si>
  <si>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</si>
  <si>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</si>
  <si>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</si>
  <si>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</si>
  <si>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</si>
  <si>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Автосамосвал, из карьера</t>
  </si>
  <si>
    <t>Автосамосвал вне карьера</t>
  </si>
  <si>
    <t>Лесовоз</t>
  </si>
  <si>
    <t>Автомобиль бортовой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</si>
  <si>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</si>
  <si>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</si>
  <si>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</si>
  <si>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Лот №1305.2.173</t>
  </si>
  <si>
    <t>форма 8.2.</t>
  </si>
  <si>
    <t>Приложение № 2 к форме 8.2.</t>
  </si>
  <si>
    <t xml:space="preserve">Приложение №1 к форме 8.2. </t>
  </si>
  <si>
    <t>Приложение №3 к форме 8.2.</t>
  </si>
  <si>
    <t>Автомобильная дорога на куст скважин №89</t>
  </si>
  <si>
    <t xml:space="preserve">01-01-03 </t>
  </si>
  <si>
    <t>Вырубка просеки для ВЛ-6кВ</t>
  </si>
  <si>
    <t>01-01-04</t>
  </si>
  <si>
    <t>Расчистка от мелколесья и вырубка леса под автомобильную дорогу</t>
  </si>
  <si>
    <t xml:space="preserve">05-01-02 </t>
  </si>
  <si>
    <t xml:space="preserve">Дорожное покрытие </t>
  </si>
  <si>
    <t>05-01-01</t>
  </si>
  <si>
    <t xml:space="preserve">Земляное полотно </t>
  </si>
  <si>
    <t>05-01-03</t>
  </si>
  <si>
    <t xml:space="preserve">Укрепительные работы </t>
  </si>
  <si>
    <t>05-01-04</t>
  </si>
  <si>
    <t>Устройство водопропускных труб</t>
  </si>
  <si>
    <t>05/2016</t>
  </si>
  <si>
    <t>Обстановка и принадлежности дороги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</si>
</sst>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</numFmts>
  <fonts count="4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4" fillId="0" borderId="0">
      <alignment vertical="center"/>
    </xf>
    <xf numFmtId="0" fontId="1" fillId="0" borderId="0"/>
    <xf numFmtId="0" fontId="8" fillId="0" borderId="0"/>
    <xf numFmtId="0" fontId="30" fillId="0" borderId="0"/>
    <xf numFmtId="0" fontId="1" fillId="0" borderId="0"/>
    <xf numFmtId="0" fontId="1" fillId="0" borderId="0"/>
  </cellStyleXfs>
  <cellXfs count="465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4" fontId="15" fillId="0" borderId="0" xfId="9" applyFont="1" applyAlignment="1"/>
    <xf numFmtId="4" fontId="15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8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5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5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0" fillId="5" borderId="0" xfId="8" applyNumberFormat="1" applyFont="1" applyFill="1" applyAlignment="1">
      <alignment vertical="center" wrapText="1"/>
    </xf>
    <xf numFmtId="4" fontId="21" fillId="5" borderId="0" xfId="9" applyFont="1" applyFill="1">
      <alignment vertical="center"/>
    </xf>
    <xf numFmtId="4" fontId="17" fillId="0" borderId="0" xfId="9" applyFont="1" applyAlignment="1">
      <alignment vertical="center"/>
    </xf>
    <xf numFmtId="0" fontId="0" fillId="0" borderId="0" xfId="0" applyFill="1"/>
    <xf numFmtId="4" fontId="15" fillId="0" borderId="0" xfId="9" applyFont="1" applyAlignment="1">
      <alignment vertical="center"/>
    </xf>
    <xf numFmtId="0" fontId="2" fillId="0" borderId="0" xfId="0" applyFont="1" applyFill="1" applyAlignment="1"/>
    <xf numFmtId="0" fontId="23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4" fillId="0" borderId="0" xfId="0" applyFont="1" applyFill="1" applyAlignment="1">
      <alignment horizontal="center"/>
    </xf>
    <xf numFmtId="0" fontId="26" fillId="0" borderId="23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7" fillId="0" borderId="0" xfId="11" applyNumberFormat="1" applyFont="1" applyFill="1" applyAlignment="1">
      <alignment horizontal="left" vertical="top"/>
    </xf>
    <xf numFmtId="0" fontId="27" fillId="0" borderId="0" xfId="11" applyFont="1" applyFill="1" applyAlignment="1">
      <alignment horizontal="left" vertical="top" wrapText="1"/>
    </xf>
    <xf numFmtId="0" fontId="27" fillId="0" borderId="0" xfId="0" applyFont="1" applyFill="1"/>
    <xf numFmtId="0" fontId="27" fillId="0" borderId="0" xfId="1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/>
    </xf>
    <xf numFmtId="49" fontId="27" fillId="0" borderId="0" xfId="11" applyNumberFormat="1" applyFont="1" applyFill="1" applyAlignment="1">
      <alignment horizontal="right" vertical="top" wrapText="1"/>
    </xf>
    <xf numFmtId="49" fontId="27" fillId="0" borderId="0" xfId="11" applyNumberFormat="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 wrapText="1"/>
    </xf>
    <xf numFmtId="49" fontId="27" fillId="0" borderId="0" xfId="0" applyNumberFormat="1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top" wrapText="1"/>
    </xf>
    <xf numFmtId="49" fontId="27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Alignment="1">
      <alignment horizontal="righ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7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7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28" fillId="0" borderId="27" xfId="6" applyFont="1" applyFill="1" applyBorder="1" applyAlignment="1">
      <alignment horizontal="center" vertical="center"/>
    </xf>
    <xf numFmtId="0" fontId="28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29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9" fillId="0" borderId="0" xfId="0" applyFont="1"/>
    <xf numFmtId="0" fontId="27" fillId="0" borderId="0" xfId="0" applyFont="1"/>
    <xf numFmtId="0" fontId="29" fillId="6" borderId="0" xfId="0" applyFont="1" applyFill="1"/>
    <xf numFmtId="0" fontId="2" fillId="6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center" vertical="top"/>
    </xf>
    <xf numFmtId="0" fontId="12" fillId="0" borderId="10" xfId="0" applyFont="1" applyFill="1" applyBorder="1" applyAlignment="1">
      <alignment vertical="top"/>
    </xf>
    <xf numFmtId="2" fontId="3" fillId="0" borderId="10" xfId="0" applyNumberFormat="1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horizontal="center" vertical="center"/>
    </xf>
    <xf numFmtId="1" fontId="3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40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42" xfId="2" quotePrefix="1" applyNumberFormat="1" applyFont="1" applyFill="1" applyBorder="1" applyAlignment="1" applyProtection="1">
      <alignment horizontal="center" vertical="center"/>
      <protection locked="0"/>
    </xf>
    <xf numFmtId="2" fontId="31" fillId="7" borderId="28" xfId="14" applyNumberFormat="1" applyFont="1" applyFill="1" applyBorder="1" applyAlignment="1">
      <alignment horizontal="center" vertical="center"/>
    </xf>
    <xf numFmtId="2" fontId="31" fillId="7" borderId="1" xfId="14" applyNumberFormat="1" applyFont="1" applyFill="1" applyBorder="1" applyAlignment="1">
      <alignment horizontal="center" vertical="center"/>
    </xf>
    <xf numFmtId="0" fontId="13" fillId="7" borderId="1" xfId="14" applyFont="1" applyFill="1" applyBorder="1" applyAlignment="1">
      <alignment horizontal="center" vertical="center"/>
    </xf>
    <xf numFmtId="3" fontId="13" fillId="7" borderId="1" xfId="14" applyNumberFormat="1" applyFont="1" applyFill="1" applyBorder="1" applyAlignment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/>
    </xf>
    <xf numFmtId="4" fontId="34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right" vertical="center"/>
    </xf>
    <xf numFmtId="0" fontId="33" fillId="0" borderId="0" xfId="8" applyNumberFormat="1" applyFont="1" applyFill="1" applyBorder="1" applyAlignment="1" applyProtection="1">
      <alignment vertical="top"/>
    </xf>
    <xf numFmtId="0" fontId="36" fillId="0" borderId="0" xfId="8" applyNumberFormat="1" applyFont="1" applyFill="1" applyBorder="1" applyAlignment="1" applyProtection="1">
      <alignment vertical="top"/>
    </xf>
    <xf numFmtId="4" fontId="37" fillId="0" borderId="0" xfId="8" applyNumberFormat="1" applyFont="1" applyFill="1" applyBorder="1" applyAlignment="1" applyProtection="1">
      <alignment horizontal="center" vertical="center" wrapText="1"/>
    </xf>
    <xf numFmtId="4" fontId="38" fillId="0" borderId="0" xfId="8" applyNumberFormat="1" applyFont="1" applyFill="1" applyBorder="1" applyAlignment="1" applyProtection="1">
      <alignment horizontal="center" vertical="center" wrapText="1"/>
    </xf>
    <xf numFmtId="4" fontId="39" fillId="0" borderId="0" xfId="8" applyNumberFormat="1" applyFont="1" applyFill="1" applyBorder="1" applyAlignment="1" applyProtection="1">
      <alignment horizontal="center" vertical="center" wrapText="1"/>
    </xf>
    <xf numFmtId="4" fontId="33" fillId="0" borderId="0" xfId="8" applyNumberFormat="1" applyFont="1" applyFill="1" applyBorder="1" applyAlignment="1" applyProtection="1">
      <alignment horizontal="left" wrapText="1"/>
    </xf>
    <xf numFmtId="4" fontId="40" fillId="0" borderId="0" xfId="8" applyNumberFormat="1" applyFont="1" applyFill="1" applyBorder="1" applyAlignment="1" applyProtection="1">
      <alignment horizontal="right" wrapText="1"/>
    </xf>
    <xf numFmtId="0" fontId="41" fillId="0" borderId="0" xfId="8" applyNumberFormat="1" applyFont="1" applyFill="1" applyBorder="1" applyAlignment="1" applyProtection="1">
      <alignment vertical="top"/>
    </xf>
    <xf numFmtId="4" fontId="41" fillId="0" borderId="47" xfId="8" applyNumberFormat="1" applyFont="1" applyFill="1" applyBorder="1" applyAlignment="1" applyProtection="1">
      <alignment horizontal="center" vertical="center" wrapText="1"/>
    </xf>
    <xf numFmtId="4" fontId="41" fillId="0" borderId="34" xfId="8" applyNumberFormat="1" applyFont="1" applyFill="1" applyBorder="1" applyAlignment="1" applyProtection="1">
      <alignment horizontal="center" vertical="center" wrapText="1"/>
    </xf>
    <xf numFmtId="3" fontId="45" fillId="0" borderId="39" xfId="8" applyNumberFormat="1" applyFont="1" applyFill="1" applyBorder="1" applyAlignment="1" applyProtection="1">
      <alignment horizontal="center" vertical="center" wrapText="1"/>
    </xf>
    <xf numFmtId="3" fontId="45" fillId="0" borderId="40" xfId="8" applyNumberFormat="1" applyFont="1" applyFill="1" applyBorder="1" applyAlignment="1" applyProtection="1">
      <alignment horizontal="center" vertical="center" wrapText="1"/>
    </xf>
    <xf numFmtId="3" fontId="45" fillId="0" borderId="47" xfId="8" applyNumberFormat="1" applyFont="1" applyFill="1" applyBorder="1" applyAlignment="1" applyProtection="1">
      <alignment horizontal="center" vertical="center" wrapText="1"/>
    </xf>
    <xf numFmtId="3" fontId="45" fillId="0" borderId="60" xfId="8" applyNumberFormat="1" applyFont="1" applyFill="1" applyBorder="1" applyAlignment="1" applyProtection="1">
      <alignment horizontal="center" vertical="center" wrapText="1"/>
    </xf>
    <xf numFmtId="3" fontId="45" fillId="0" borderId="41" xfId="8" applyNumberFormat="1" applyFont="1" applyFill="1" applyBorder="1" applyAlignment="1" applyProtection="1">
      <alignment horizontal="center" vertical="center" wrapText="1"/>
    </xf>
    <xf numFmtId="3" fontId="45" fillId="0" borderId="42" xfId="8" applyNumberFormat="1" applyFont="1" applyFill="1" applyBorder="1" applyAlignment="1" applyProtection="1">
      <alignment horizontal="center" vertical="center" wrapText="1"/>
    </xf>
    <xf numFmtId="0" fontId="45" fillId="0" borderId="0" xfId="8" applyNumberFormat="1" applyFont="1" applyFill="1" applyBorder="1" applyAlignment="1" applyProtection="1">
      <alignment vertical="top"/>
    </xf>
    <xf numFmtId="3" fontId="44" fillId="0" borderId="50" xfId="8" applyNumberFormat="1" applyFont="1" applyFill="1" applyBorder="1" applyAlignment="1" applyProtection="1">
      <alignment vertical="center" wrapText="1"/>
    </xf>
    <xf numFmtId="3" fontId="44" fillId="0" borderId="51" xfId="8" applyNumberFormat="1" applyFont="1" applyFill="1" applyBorder="1" applyAlignment="1" applyProtection="1">
      <alignment vertical="center" wrapText="1"/>
    </xf>
    <xf numFmtId="3" fontId="44" fillId="0" borderId="51" xfId="8" applyNumberFormat="1" applyFont="1" applyFill="1" applyBorder="1" applyAlignment="1" applyProtection="1">
      <alignment horizontal="center" vertical="center"/>
    </xf>
    <xf numFmtId="3" fontId="44" fillId="0" borderId="48" xfId="8" applyNumberFormat="1" applyFont="1" applyFill="1" applyBorder="1" applyAlignment="1" applyProtection="1">
      <alignment vertical="center" wrapText="1"/>
    </xf>
    <xf numFmtId="0" fontId="38" fillId="0" borderId="0" xfId="8" applyNumberFormat="1" applyFont="1" applyFill="1" applyBorder="1" applyAlignment="1" applyProtection="1">
      <alignment vertical="top"/>
    </xf>
    <xf numFmtId="0" fontId="43" fillId="0" borderId="10" xfId="8" applyNumberFormat="1" applyFont="1" applyFill="1" applyBorder="1" applyAlignment="1" applyProtection="1">
      <alignment horizontal="left" vertical="center" wrapText="1"/>
    </xf>
    <xf numFmtId="0" fontId="38" fillId="0" borderId="10" xfId="8" applyNumberFormat="1" applyFont="1" applyFill="1" applyBorder="1" applyAlignment="1" applyProtection="1">
      <alignment horizontal="center" vertical="center" wrapText="1"/>
    </xf>
    <xf numFmtId="0" fontId="46" fillId="0" borderId="10" xfId="8" applyNumberFormat="1" applyFont="1" applyFill="1" applyBorder="1" applyAlignment="1" applyProtection="1">
      <alignment horizontal="center" vertical="center"/>
    </xf>
    <xf numFmtId="3" fontId="43" fillId="0" borderId="10" xfId="8" applyNumberFormat="1" applyFont="1" applyFill="1" applyBorder="1" applyAlignment="1" applyProtection="1">
      <alignment horizontal="center" vertical="center"/>
    </xf>
    <xf numFmtId="4" fontId="43" fillId="0" borderId="10" xfId="8" applyNumberFormat="1" applyFont="1" applyFill="1" applyBorder="1" applyAlignment="1" applyProtection="1">
      <alignment horizontal="center" vertical="center"/>
    </xf>
    <xf numFmtId="4" fontId="43" fillId="0" borderId="25" xfId="8" applyNumberFormat="1" applyFont="1" applyFill="1" applyBorder="1" applyAlignment="1" applyProtection="1">
      <alignment horizontal="center" vertical="center"/>
    </xf>
    <xf numFmtId="3" fontId="43" fillId="0" borderId="49" xfId="8" applyNumberFormat="1" applyFont="1" applyFill="1" applyBorder="1" applyAlignment="1" applyProtection="1">
      <alignment horizontal="center" vertical="center" wrapText="1"/>
    </xf>
    <xf numFmtId="0" fontId="43" fillId="0" borderId="0" xfId="8" applyNumberFormat="1" applyFont="1" applyFill="1" applyBorder="1" applyAlignment="1" applyProtection="1">
      <alignment vertical="top"/>
    </xf>
    <xf numFmtId="1" fontId="43" fillId="0" borderId="0" xfId="8" applyNumberFormat="1" applyFont="1" applyFill="1" applyBorder="1" applyAlignment="1" applyProtection="1">
      <alignment vertical="top"/>
    </xf>
    <xf numFmtId="0" fontId="43" fillId="0" borderId="1" xfId="8" applyNumberFormat="1" applyFont="1" applyFill="1" applyBorder="1" applyAlignment="1" applyProtection="1">
      <alignment horizontal="left" vertical="center" wrapText="1"/>
    </xf>
    <xf numFmtId="0" fontId="38" fillId="0" borderId="1" xfId="8" applyNumberFormat="1" applyFont="1" applyFill="1" applyBorder="1" applyAlignment="1" applyProtection="1">
      <alignment horizontal="center" vertical="center" wrapText="1"/>
    </xf>
    <xf numFmtId="0" fontId="46" fillId="0" borderId="1" xfId="8" applyNumberFormat="1" applyFont="1" applyFill="1" applyBorder="1" applyAlignment="1" applyProtection="1">
      <alignment horizontal="center" vertical="center"/>
    </xf>
    <xf numFmtId="3" fontId="43" fillId="0" borderId="1" xfId="8" applyNumberFormat="1" applyFont="1" applyFill="1" applyBorder="1" applyAlignment="1" applyProtection="1">
      <alignment horizontal="center" vertical="center"/>
    </xf>
    <xf numFmtId="2" fontId="43" fillId="0" borderId="1" xfId="8" applyNumberFormat="1" applyFont="1" applyFill="1" applyBorder="1" applyAlignment="1" applyProtection="1">
      <alignment horizontal="center" vertical="center"/>
    </xf>
    <xf numFmtId="0" fontId="43" fillId="0" borderId="22" xfId="8" applyNumberFormat="1" applyFont="1" applyFill="1" applyBorder="1" applyAlignment="1" applyProtection="1">
      <alignment horizontal="left" vertical="center" wrapText="1"/>
    </xf>
    <xf numFmtId="0" fontId="38" fillId="0" borderId="22" xfId="8" applyNumberFormat="1" applyFont="1" applyFill="1" applyBorder="1" applyAlignment="1" applyProtection="1">
      <alignment horizontal="center" vertical="center" wrapText="1"/>
    </xf>
    <xf numFmtId="0" fontId="46" fillId="0" borderId="22" xfId="8" applyNumberFormat="1" applyFont="1" applyFill="1" applyBorder="1" applyAlignment="1" applyProtection="1">
      <alignment horizontal="center" vertical="center"/>
    </xf>
    <xf numFmtId="3" fontId="43" fillId="0" borderId="22" xfId="8" applyNumberFormat="1" applyFont="1" applyFill="1" applyBorder="1" applyAlignment="1" applyProtection="1">
      <alignment horizontal="center" vertical="center"/>
    </xf>
    <xf numFmtId="3" fontId="46" fillId="0" borderId="22" xfId="8" applyNumberFormat="1" applyFont="1" applyFill="1" applyBorder="1" applyAlignment="1" applyProtection="1">
      <alignment horizontal="center" vertical="center"/>
    </xf>
    <xf numFmtId="2" fontId="43" fillId="0" borderId="22" xfId="8" applyNumberFormat="1" applyFont="1" applyFill="1" applyBorder="1" applyAlignment="1" applyProtection="1">
      <alignment horizontal="center" vertical="center"/>
    </xf>
    <xf numFmtId="2" fontId="43" fillId="0" borderId="0" xfId="8" applyNumberFormat="1" applyFont="1" applyFill="1" applyBorder="1" applyAlignment="1" applyProtection="1">
      <alignment vertical="top"/>
    </xf>
    <xf numFmtId="4" fontId="43" fillId="8" borderId="39" xfId="8" applyNumberFormat="1" applyFont="1" applyFill="1" applyBorder="1" applyAlignment="1" applyProtection="1">
      <alignment horizontal="center" vertical="center" wrapText="1"/>
    </xf>
    <xf numFmtId="0" fontId="43" fillId="8" borderId="40" xfId="8" applyNumberFormat="1" applyFont="1" applyFill="1" applyBorder="1" applyAlignment="1" applyProtection="1">
      <alignment horizontal="left" vertical="center" wrapText="1"/>
    </xf>
    <xf numFmtId="0" fontId="38" fillId="8" borderId="40" xfId="8" applyNumberFormat="1" applyFont="1" applyFill="1" applyBorder="1" applyAlignment="1" applyProtection="1">
      <alignment horizontal="center" vertical="center" wrapText="1"/>
    </xf>
    <xf numFmtId="169" fontId="43" fillId="8" borderId="40" xfId="8" applyNumberFormat="1" applyFont="1" applyFill="1" applyBorder="1" applyAlignment="1" applyProtection="1">
      <alignment horizontal="center" vertical="center" wrapText="1"/>
    </xf>
    <xf numFmtId="3" fontId="43" fillId="8" borderId="40" xfId="8" applyNumberFormat="1" applyFont="1" applyFill="1" applyBorder="1" applyAlignment="1" applyProtection="1">
      <alignment horizontal="center" vertical="center" wrapText="1"/>
    </xf>
    <xf numFmtId="169" fontId="43" fillId="8" borderId="41" xfId="8" applyNumberFormat="1" applyFont="1" applyFill="1" applyBorder="1" applyAlignment="1" applyProtection="1">
      <alignment horizontal="center" vertical="center" wrapText="1"/>
    </xf>
    <xf numFmtId="4" fontId="43" fillId="8" borderId="40" xfId="8" applyNumberFormat="1" applyFont="1" applyFill="1" applyBorder="1" applyAlignment="1" applyProtection="1">
      <alignment horizontal="center" vertical="center" wrapText="1"/>
    </xf>
    <xf numFmtId="4" fontId="43" fillId="8" borderId="41" xfId="8" applyNumberFormat="1" applyFont="1" applyFill="1" applyBorder="1" applyAlignment="1" applyProtection="1">
      <alignment horizontal="center" vertical="center" wrapText="1"/>
    </xf>
    <xf numFmtId="169" fontId="43" fillId="8" borderId="47" xfId="8" applyNumberFormat="1" applyFont="1" applyFill="1" applyBorder="1" applyAlignment="1" applyProtection="1">
      <alignment horizontal="center" vertical="center" wrapText="1"/>
    </xf>
    <xf numFmtId="4" fontId="43" fillId="0" borderId="50" xfId="8" applyNumberFormat="1" applyFont="1" applyFill="1" applyBorder="1" applyAlignment="1" applyProtection="1">
      <alignment vertical="center" wrapText="1"/>
    </xf>
    <xf numFmtId="4" fontId="43" fillId="0" borderId="51" xfId="8" applyNumberFormat="1" applyFont="1" applyFill="1" applyBorder="1" applyAlignment="1" applyProtection="1">
      <alignment vertical="center" wrapText="1"/>
    </xf>
    <xf numFmtId="4" fontId="41" fillId="0" borderId="51" xfId="8" applyNumberFormat="1" applyFont="1" applyFill="1" applyBorder="1" applyAlignment="1" applyProtection="1">
      <alignment horizontal="center" vertical="center"/>
    </xf>
    <xf numFmtId="4" fontId="43" fillId="0" borderId="48" xfId="8" applyNumberFormat="1" applyFont="1" applyFill="1" applyBorder="1" applyAlignment="1" applyProtection="1">
      <alignment vertical="center" wrapText="1"/>
    </xf>
    <xf numFmtId="169" fontId="46" fillId="0" borderId="10" xfId="8" applyNumberFormat="1" applyFont="1" applyFill="1" applyBorder="1" applyAlignment="1" applyProtection="1">
      <alignment horizontal="center" vertical="center"/>
    </xf>
    <xf numFmtId="2" fontId="43" fillId="0" borderId="10" xfId="8" applyNumberFormat="1" applyFont="1" applyFill="1" applyBorder="1" applyAlignment="1" applyProtection="1">
      <alignment horizontal="center" vertical="center"/>
    </xf>
    <xf numFmtId="2" fontId="43" fillId="0" borderId="25" xfId="8" applyNumberFormat="1" applyFont="1" applyFill="1" applyBorder="1" applyAlignment="1" applyProtection="1">
      <alignment horizontal="center" vertical="center"/>
    </xf>
    <xf numFmtId="3" fontId="46" fillId="0" borderId="1" xfId="8" applyNumberFormat="1" applyFont="1" applyFill="1" applyBorder="1" applyAlignment="1" applyProtection="1">
      <alignment horizontal="center" vertical="center"/>
    </xf>
    <xf numFmtId="4" fontId="43" fillId="0" borderId="1" xfId="8" applyNumberFormat="1" applyFont="1" applyFill="1" applyBorder="1" applyAlignment="1" applyProtection="1">
      <alignment horizontal="center" vertical="center"/>
    </xf>
    <xf numFmtId="166" fontId="43" fillId="0" borderId="1" xfId="8" applyNumberFormat="1" applyFont="1" applyFill="1" applyBorder="1" applyAlignment="1" applyProtection="1">
      <alignment horizontal="center" vertical="center"/>
    </xf>
    <xf numFmtId="2" fontId="43" fillId="0" borderId="2" xfId="8" applyNumberFormat="1" applyFont="1" applyFill="1" applyBorder="1" applyAlignment="1" applyProtection="1">
      <alignment horizontal="center" vertical="center"/>
    </xf>
    <xf numFmtId="0" fontId="43" fillId="0" borderId="9" xfId="8" applyNumberFormat="1" applyFont="1" applyFill="1" applyBorder="1" applyAlignment="1" applyProtection="1">
      <alignment horizontal="left" vertical="center" wrapText="1"/>
    </xf>
    <xf numFmtId="0" fontId="38" fillId="0" borderId="9" xfId="8" applyNumberFormat="1" applyFont="1" applyFill="1" applyBorder="1" applyAlignment="1" applyProtection="1">
      <alignment horizontal="center" vertical="center" wrapText="1"/>
    </xf>
    <xf numFmtId="3" fontId="46" fillId="0" borderId="9" xfId="8" applyNumberFormat="1" applyFont="1" applyFill="1" applyBorder="1" applyAlignment="1" applyProtection="1">
      <alignment horizontal="center" vertical="center"/>
    </xf>
    <xf numFmtId="4" fontId="43" fillId="0" borderId="9" xfId="8" applyNumberFormat="1" applyFont="1" applyFill="1" applyBorder="1" applyAlignment="1" applyProtection="1">
      <alignment horizontal="center" vertical="center"/>
    </xf>
    <xf numFmtId="166" fontId="43" fillId="0" borderId="9" xfId="8" applyNumberFormat="1" applyFont="1" applyFill="1" applyBorder="1" applyAlignment="1" applyProtection="1">
      <alignment horizontal="center" vertical="center"/>
    </xf>
    <xf numFmtId="2" fontId="43" fillId="0" borderId="6" xfId="8" applyNumberFormat="1" applyFont="1" applyFill="1" applyBorder="1" applyAlignment="1" applyProtection="1">
      <alignment horizontal="center" vertical="center"/>
    </xf>
    <xf numFmtId="3" fontId="43" fillId="8" borderId="39" xfId="8" applyNumberFormat="1" applyFont="1" applyFill="1" applyBorder="1" applyAlignment="1" applyProtection="1">
      <alignment horizontal="center" vertical="center" wrapText="1"/>
    </xf>
    <xf numFmtId="3" fontId="43" fillId="0" borderId="50" xfId="8" applyNumberFormat="1" applyFont="1" applyFill="1" applyBorder="1" applyAlignment="1" applyProtection="1">
      <alignment vertical="center" wrapText="1"/>
    </xf>
    <xf numFmtId="3" fontId="43" fillId="0" borderId="51" xfId="8" applyNumberFormat="1" applyFont="1" applyFill="1" applyBorder="1" applyAlignment="1" applyProtection="1">
      <alignment vertical="center" wrapText="1"/>
    </xf>
    <xf numFmtId="3" fontId="41" fillId="0" borderId="51" xfId="8" applyNumberFormat="1" applyFont="1" applyFill="1" applyBorder="1" applyAlignment="1" applyProtection="1">
      <alignment horizontal="center" vertical="center"/>
    </xf>
    <xf numFmtId="3" fontId="43" fillId="0" borderId="48" xfId="8" applyNumberFormat="1" applyFont="1" applyFill="1" applyBorder="1" applyAlignment="1" applyProtection="1">
      <alignment vertical="center" wrapText="1"/>
    </xf>
    <xf numFmtId="170" fontId="43" fillId="0" borderId="25" xfId="8" applyNumberFormat="1" applyFont="1" applyFill="1" applyBorder="1" applyAlignment="1" applyProtection="1">
      <alignment horizontal="center" vertical="center"/>
    </xf>
    <xf numFmtId="3" fontId="46" fillId="5" borderId="1" xfId="8" applyNumberFormat="1" applyFont="1" applyFill="1" applyBorder="1" applyAlignment="1" applyProtection="1">
      <alignment horizontal="center" vertical="center"/>
    </xf>
    <xf numFmtId="3" fontId="43" fillId="5" borderId="1" xfId="8" applyNumberFormat="1" applyFont="1" applyFill="1" applyBorder="1" applyAlignment="1" applyProtection="1">
      <alignment horizontal="center" vertical="center"/>
    </xf>
    <xf numFmtId="0" fontId="38" fillId="5" borderId="1" xfId="8" applyNumberFormat="1" applyFont="1" applyFill="1" applyBorder="1" applyAlignment="1" applyProtection="1">
      <alignment horizontal="center" vertical="center" wrapText="1"/>
    </xf>
    <xf numFmtId="169" fontId="46" fillId="5" borderId="1" xfId="8" applyNumberFormat="1" applyFont="1" applyFill="1" applyBorder="1" applyAlignment="1" applyProtection="1">
      <alignment horizontal="center" vertical="center"/>
    </xf>
    <xf numFmtId="3" fontId="46" fillId="5" borderId="22" xfId="8" applyNumberFormat="1" applyFont="1" applyFill="1" applyBorder="1" applyAlignment="1" applyProtection="1">
      <alignment horizontal="center" vertical="center"/>
    </xf>
    <xf numFmtId="3" fontId="43" fillId="5" borderId="22" xfId="8" applyNumberFormat="1" applyFont="1" applyFill="1" applyBorder="1" applyAlignment="1" applyProtection="1">
      <alignment horizontal="center" vertical="center"/>
    </xf>
    <xf numFmtId="0" fontId="38" fillId="5" borderId="22" xfId="8" applyNumberFormat="1" applyFont="1" applyFill="1" applyBorder="1" applyAlignment="1" applyProtection="1">
      <alignment horizontal="center" vertical="center" wrapText="1"/>
    </xf>
    <xf numFmtId="170" fontId="43" fillId="0" borderId="44" xfId="8" applyNumberFormat="1" applyFont="1" applyFill="1" applyBorder="1" applyAlignment="1" applyProtection="1">
      <alignment horizontal="center" vertical="center"/>
    </xf>
    <xf numFmtId="2" fontId="43" fillId="8" borderId="40" xfId="8" applyNumberFormat="1" applyFont="1" applyFill="1" applyBorder="1" applyAlignment="1" applyProtection="1">
      <alignment horizontal="center" vertical="center" wrapText="1"/>
    </xf>
    <xf numFmtId="170" fontId="43" fillId="8" borderId="41" xfId="8" applyNumberFormat="1" applyFont="1" applyFill="1" applyBorder="1" applyAlignment="1" applyProtection="1">
      <alignment horizontal="center" vertical="center" wrapText="1"/>
    </xf>
    <xf numFmtId="3" fontId="46" fillId="0" borderId="10" xfId="8" applyNumberFormat="1" applyFont="1" applyFill="1" applyBorder="1" applyAlignment="1" applyProtection="1">
      <alignment horizontal="center" vertical="center"/>
    </xf>
    <xf numFmtId="170" fontId="43" fillId="0" borderId="2" xfId="8" applyNumberFormat="1" applyFont="1" applyFill="1" applyBorder="1" applyAlignment="1" applyProtection="1">
      <alignment horizontal="center" vertical="center"/>
    </xf>
    <xf numFmtId="169" fontId="46" fillId="0" borderId="9" xfId="8" applyNumberFormat="1" applyFont="1" applyFill="1" applyBorder="1" applyAlignment="1" applyProtection="1">
      <alignment horizontal="center" vertical="center"/>
    </xf>
    <xf numFmtId="2" fontId="43" fillId="0" borderId="9" xfId="8" applyNumberFormat="1" applyFont="1" applyFill="1" applyBorder="1" applyAlignment="1" applyProtection="1">
      <alignment horizontal="center" vertical="center"/>
    </xf>
    <xf numFmtId="3" fontId="33" fillId="0" borderId="39" xfId="8" applyNumberFormat="1" applyFont="1" applyFill="1" applyBorder="1" applyAlignment="1" applyProtection="1">
      <alignment horizontal="center" vertical="center" wrapText="1"/>
    </xf>
    <xf numFmtId="3" fontId="47" fillId="0" borderId="40" xfId="8" applyNumberFormat="1" applyFont="1" applyFill="1" applyBorder="1" applyAlignment="1" applyProtection="1">
      <alignment horizontal="left" vertical="center" wrapText="1"/>
    </xf>
    <xf numFmtId="3" fontId="34" fillId="0" borderId="40" xfId="8" applyNumberFormat="1" applyFont="1" applyFill="1" applyBorder="1" applyAlignment="1" applyProtection="1">
      <alignment horizontal="center" vertical="center" wrapText="1"/>
    </xf>
    <xf numFmtId="3" fontId="33" fillId="0" borderId="40" xfId="8" applyNumberFormat="1" applyFont="1" applyFill="1" applyBorder="1" applyAlignment="1" applyProtection="1">
      <alignment horizontal="center" vertical="center" wrapText="1"/>
    </xf>
    <xf numFmtId="3" fontId="33" fillId="0" borderId="41" xfId="8" applyNumberFormat="1" applyFont="1" applyFill="1" applyBorder="1" applyAlignment="1" applyProtection="1">
      <alignment horizontal="center" vertical="center" wrapText="1"/>
    </xf>
    <xf numFmtId="3" fontId="47" fillId="9" borderId="42" xfId="8" applyNumberFormat="1" applyFont="1" applyFill="1" applyBorder="1" applyAlignment="1" applyProtection="1">
      <alignment horizontal="center" vertical="center" wrapText="1"/>
    </xf>
    <xf numFmtId="168" fontId="33" fillId="0" borderId="0" xfId="8" applyNumberFormat="1" applyFont="1" applyFill="1" applyBorder="1" applyAlignment="1" applyProtection="1">
      <alignment horizontal="center" vertical="center"/>
    </xf>
    <xf numFmtId="3" fontId="33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 wrapText="1"/>
    </xf>
    <xf numFmtId="0" fontId="33" fillId="0" borderId="0" xfId="10" applyFont="1" applyBorder="1" applyAlignment="1">
      <alignment horizontal="center"/>
    </xf>
    <xf numFmtId="0" fontId="33" fillId="0" borderId="0" xfId="10" applyFont="1"/>
    <xf numFmtId="4" fontId="33" fillId="0" borderId="0" xfId="9" applyFont="1">
      <alignment vertical="center"/>
    </xf>
    <xf numFmtId="0" fontId="33" fillId="0" borderId="32" xfId="10" applyFont="1" applyBorder="1" applyAlignment="1">
      <alignment horizontal="center"/>
    </xf>
    <xf numFmtId="4" fontId="33" fillId="0" borderId="0" xfId="8" applyNumberFormat="1" applyFont="1" applyFill="1" applyBorder="1" applyAlignment="1" applyProtection="1">
      <alignment horizontal="left" vertical="center"/>
    </xf>
    <xf numFmtId="0" fontId="33" fillId="0" borderId="0" xfId="0" applyFont="1"/>
    <xf numFmtId="49" fontId="32" fillId="7" borderId="27" xfId="14" applyNumberFormat="1" applyFont="1" applyFill="1" applyBorder="1" applyAlignment="1">
      <alignment horizontal="center" vertical="center" wrapText="1"/>
    </xf>
    <xf numFmtId="2" fontId="32" fillId="7" borderId="28" xfId="14" applyNumberFormat="1" applyFont="1" applyFill="1" applyBorder="1" applyAlignment="1">
      <alignment horizontal="left" vertical="center" wrapText="1"/>
    </xf>
    <xf numFmtId="49" fontId="32" fillId="7" borderId="17" xfId="14" applyNumberFormat="1" applyFont="1" applyFill="1" applyBorder="1" applyAlignment="1">
      <alignment horizontal="center" vertical="center" wrapText="1"/>
    </xf>
    <xf numFmtId="2" fontId="32" fillId="7" borderId="1" xfId="14" applyNumberFormat="1" applyFont="1" applyFill="1" applyBorder="1" applyAlignment="1">
      <alignment horizontal="left" vertical="center" wrapText="1"/>
    </xf>
    <xf numFmtId="3" fontId="31" fillId="7" borderId="28" xfId="14" applyNumberFormat="1" applyFont="1" applyFill="1" applyBorder="1" applyAlignment="1">
      <alignment horizontal="center" vertical="center"/>
    </xf>
    <xf numFmtId="3" fontId="31" fillId="7" borderId="1" xfId="14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35" xfId="0" applyFont="1" applyFill="1" applyBorder="1" applyAlignment="1">
      <alignment horizontal="center" vertical="center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6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6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7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27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29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54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8" fillId="0" borderId="43" xfId="6" applyFont="1" applyFill="1" applyBorder="1" applyAlignment="1">
      <alignment horizontal="center" vertical="center"/>
    </xf>
    <xf numFmtId="0" fontId="28" fillId="0" borderId="53" xfId="6" applyFont="1" applyFill="1" applyBorder="1" applyAlignment="1">
      <alignment horizontal="center" vertical="center"/>
    </xf>
    <xf numFmtId="0" fontId="28" fillId="0" borderId="54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48" fillId="0" borderId="0" xfId="8" applyNumberFormat="1" applyFont="1" applyFill="1" applyBorder="1" applyAlignment="1" applyProtection="1">
      <alignment horizontal="left" vertical="top" wrapText="1"/>
    </xf>
    <xf numFmtId="0" fontId="33" fillId="0" borderId="0" xfId="8" applyNumberFormat="1" applyFont="1" applyFill="1" applyBorder="1" applyAlignment="1" applyProtection="1">
      <alignment horizontal="left" vertical="top" wrapText="1"/>
    </xf>
    <xf numFmtId="4" fontId="33" fillId="0" borderId="0" xfId="8" applyNumberFormat="1" applyFont="1" applyFill="1" applyBorder="1" applyAlignment="1" applyProtection="1">
      <alignment horizontal="left" vertical="center" wrapText="1"/>
    </xf>
    <xf numFmtId="0" fontId="33" fillId="0" borderId="0" xfId="10" applyFont="1" applyBorder="1" applyAlignment="1">
      <alignment horizontal="center" wrapText="1"/>
    </xf>
    <xf numFmtId="0" fontId="35" fillId="0" borderId="0" xfId="8" applyNumberFormat="1" applyFont="1" applyFill="1" applyBorder="1" applyAlignment="1" applyProtection="1">
      <alignment horizontal="center" vertical="center" wrapText="1"/>
    </xf>
    <xf numFmtId="0" fontId="36" fillId="0" borderId="0" xfId="8" applyNumberFormat="1" applyFont="1" applyFill="1" applyBorder="1" applyAlignment="1" applyProtection="1">
      <alignment horizontal="center" vertical="center" wrapText="1"/>
    </xf>
    <xf numFmtId="4" fontId="41" fillId="0" borderId="50" xfId="8" applyNumberFormat="1" applyFont="1" applyFill="1" applyBorder="1" applyAlignment="1" applyProtection="1">
      <alignment horizontal="center" vertical="center" wrapText="1"/>
    </xf>
    <xf numFmtId="4" fontId="41" fillId="0" borderId="51" xfId="8" applyNumberFormat="1" applyFont="1" applyFill="1" applyBorder="1" applyAlignment="1" applyProtection="1">
      <alignment horizontal="center" vertical="center" wrapText="1"/>
    </xf>
    <xf numFmtId="4" fontId="41" fillId="0" borderId="48" xfId="8" applyNumberFormat="1" applyFont="1" applyFill="1" applyBorder="1" applyAlignment="1" applyProtection="1">
      <alignment horizontal="center" vertical="center" wrapText="1"/>
    </xf>
    <xf numFmtId="4" fontId="41" fillId="0" borderId="34" xfId="8" applyNumberFormat="1" applyFont="1" applyFill="1" applyBorder="1" applyAlignment="1" applyProtection="1">
      <alignment horizontal="center" vertical="center" wrapText="1"/>
    </xf>
    <xf numFmtId="4" fontId="41" fillId="0" borderId="36" xfId="8" applyNumberFormat="1" applyFont="1" applyFill="1" applyBorder="1" applyAlignment="1" applyProtection="1">
      <alignment horizontal="center" vertical="center" wrapText="1"/>
    </xf>
    <xf numFmtId="0" fontId="41" fillId="0" borderId="34" xfId="8" applyNumberFormat="1" applyFont="1" applyFill="1" applyBorder="1" applyAlignment="1" applyProtection="1">
      <alignment horizontal="center" vertical="center" wrapText="1"/>
    </xf>
    <xf numFmtId="0" fontId="41" fillId="0" borderId="36" xfId="8" applyNumberFormat="1" applyFont="1" applyFill="1" applyBorder="1" applyAlignment="1" applyProtection="1">
      <alignment horizontal="center" vertical="center" wrapText="1"/>
    </xf>
    <xf numFmtId="4" fontId="41" fillId="0" borderId="45" xfId="8" applyNumberFormat="1" applyFont="1" applyFill="1" applyBorder="1" applyAlignment="1" applyProtection="1">
      <alignment horizontal="center" vertical="center" wrapText="1"/>
    </xf>
    <xf numFmtId="4" fontId="41" fillId="0" borderId="46" xfId="8" applyNumberFormat="1" applyFont="1" applyFill="1" applyBorder="1" applyAlignment="1" applyProtection="1">
      <alignment horizontal="center" vertical="center" wrapText="1"/>
    </xf>
    <xf numFmtId="4" fontId="41" fillId="0" borderId="58" xfId="8" applyNumberFormat="1" applyFont="1" applyFill="1" applyBorder="1" applyAlignment="1" applyProtection="1">
      <alignment horizontal="center" vertical="center" wrapText="1"/>
    </xf>
    <xf numFmtId="4" fontId="41" fillId="0" borderId="59" xfId="8" applyNumberFormat="1" applyFont="1" applyFill="1" applyBorder="1" applyAlignment="1" applyProtection="1">
      <alignment horizontal="center" vertical="center" wrapText="1"/>
    </xf>
    <xf numFmtId="3" fontId="43" fillId="0" borderId="11" xfId="8" applyNumberFormat="1" applyFont="1" applyFill="1" applyBorder="1" applyAlignment="1" applyProtection="1">
      <alignment horizontal="center" vertical="center"/>
    </xf>
    <xf numFmtId="3" fontId="43" fillId="0" borderId="14" xfId="8" applyNumberFormat="1" applyFont="1" applyFill="1" applyBorder="1" applyAlignment="1" applyProtection="1">
      <alignment horizontal="center" vertical="center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8" fillId="0" borderId="0" xfId="0" applyFont="1" applyFill="1" applyAlignment="1">
      <alignment horizontal="center"/>
    </xf>
    <xf numFmtId="0" fontId="26" fillId="0" borderId="1" xfId="0" applyNumberFormat="1" applyFont="1" applyFill="1" applyBorder="1" applyAlignment="1">
      <alignment horizontal="center" vertical="center" wrapText="1"/>
    </xf>
    <xf numFmtId="0" fontId="26" fillId="0" borderId="18" xfId="0" applyNumberFormat="1" applyFont="1" applyFill="1" applyBorder="1" applyAlignment="1">
      <alignment horizontal="center" vertical="center" wrapText="1"/>
    </xf>
    <xf numFmtId="0" fontId="27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2" fillId="0" borderId="0" xfId="9" applyFont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6" fillId="0" borderId="28" xfId="0" applyNumberFormat="1" applyFont="1" applyFill="1" applyBorder="1" applyAlignment="1">
      <alignment horizontal="center" vertical="center" wrapText="1"/>
    </xf>
    <xf numFmtId="0" fontId="26" fillId="0" borderId="22" xfId="0" applyNumberFormat="1" applyFont="1" applyFill="1" applyBorder="1" applyAlignment="1">
      <alignment horizontal="center" vertical="center" wrapText="1"/>
    </xf>
    <xf numFmtId="0" fontId="26" fillId="0" borderId="29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26" fillId="0" borderId="52" xfId="0" applyNumberFormat="1" applyFont="1" applyFill="1" applyBorder="1" applyAlignment="1">
      <alignment horizontal="center" vertical="center" wrapText="1"/>
    </xf>
    <xf numFmtId="0" fontId="13" fillId="7" borderId="10" xfId="14" applyFont="1" applyFill="1" applyBorder="1" applyAlignment="1">
      <alignment horizontal="center" vertical="center"/>
    </xf>
    <xf numFmtId="3" fontId="13" fillId="7" borderId="10" xfId="14" applyNumberFormat="1" applyFont="1" applyFill="1" applyBorder="1" applyAlignment="1">
      <alignment horizontal="center" vertical="center"/>
    </xf>
    <xf numFmtId="1" fontId="3" fillId="0" borderId="40" xfId="2" quotePrefix="1" applyNumberFormat="1" applyFont="1" applyFill="1" applyBorder="1" applyAlignment="1" applyProtection="1">
      <alignment horizontal="left" vertical="center"/>
      <protection locked="0"/>
    </xf>
    <xf numFmtId="1" fontId="7" fillId="0" borderId="56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6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57" xfId="2" quotePrefix="1" applyNumberFormat="1" applyFont="1" applyFill="1" applyBorder="1" applyAlignment="1" applyProtection="1">
      <alignment horizontal="center" vertical="center"/>
      <protection locked="0"/>
    </xf>
    <xf numFmtId="1" fontId="31" fillId="7" borderId="28" xfId="14" applyNumberFormat="1" applyFont="1" applyFill="1" applyBorder="1" applyAlignment="1">
      <alignment horizontal="center" vertical="center"/>
    </xf>
    <xf numFmtId="1" fontId="31" fillId="7" borderId="1" xfId="14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6"/>
  <sheetViews>
    <sheetView showGridLines="0" tabSelected="1" view="pageBreakPreview" zoomScale="85" zoomScaleNormal="100" zoomScaleSheetLayoutView="85" workbookViewId="0">
      <pane xSplit="2" topLeftCell="C1" activePane="topRight" state="frozen"/>
      <selection activeCell="A8" sqref="A8"/>
      <selection pane="topRight" activeCell="F23" sqref="F23"/>
    </sheetView>
  </sheetViews>
  <sheetFormatPr defaultColWidth="8.85546875" defaultRowHeight="12.75" x14ac:dyDescent="0.2"/>
  <cols>
    <col min="1" max="1" width="13.285156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7" width="13.5703125" style="1" customWidth="1"/>
    <col min="8" max="8" width="11.7109375" style="1" customWidth="1"/>
    <col min="9" max="9" width="14.7109375" style="1" customWidth="1"/>
    <col min="10" max="10" width="13.42578125" style="1" customWidth="1"/>
    <col min="11" max="14" width="11.7109375" style="1" customWidth="1"/>
    <col min="15" max="17" width="11.7109375" style="49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66" t="s">
        <v>27</v>
      </c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2"/>
      <c r="T1" s="364"/>
      <c r="U1" s="364"/>
      <c r="V1" s="364"/>
      <c r="W1" s="364"/>
      <c r="X1" s="364"/>
      <c r="Y1" s="364"/>
      <c r="Z1" s="364"/>
      <c r="AA1" s="364"/>
    </row>
    <row r="2" spans="1:27" x14ac:dyDescent="0.2">
      <c r="B2" s="368" t="s">
        <v>55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48"/>
      <c r="T2" s="364"/>
      <c r="U2" s="364"/>
      <c r="V2" s="364"/>
      <c r="W2" s="364"/>
      <c r="X2" s="364"/>
      <c r="Y2" s="364"/>
      <c r="Z2" s="364"/>
      <c r="AA2" s="364"/>
    </row>
    <row r="3" spans="1:27" ht="15.75" x14ac:dyDescent="0.25">
      <c r="B3" s="188" t="s">
        <v>56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6"/>
      <c r="T3" s="363" t="s">
        <v>132</v>
      </c>
      <c r="U3" s="363"/>
      <c r="V3" s="363"/>
      <c r="W3" s="363"/>
      <c r="X3" s="363"/>
      <c r="Y3" s="363"/>
      <c r="Z3" s="363"/>
      <c r="AA3" s="363"/>
    </row>
    <row r="4" spans="1:27" x14ac:dyDescent="0.2"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6"/>
      <c r="T4" s="186"/>
      <c r="U4" s="186"/>
      <c r="V4" s="186"/>
      <c r="W4" s="41"/>
    </row>
    <row r="5" spans="1:27" ht="14.25" thickBot="1" x14ac:dyDescent="0.25">
      <c r="B5" s="2"/>
      <c r="C5" s="187"/>
      <c r="D5" s="187"/>
      <c r="E5" s="2"/>
      <c r="F5" s="2"/>
      <c r="G5" s="2"/>
      <c r="H5" s="2"/>
      <c r="I5" s="2"/>
      <c r="J5" s="2"/>
      <c r="K5" s="2"/>
      <c r="L5" s="2"/>
      <c r="M5" s="187"/>
      <c r="N5" s="187"/>
      <c r="O5" s="50"/>
      <c r="P5" s="50"/>
      <c r="Q5" s="50"/>
      <c r="R5" s="2"/>
      <c r="S5" s="2"/>
      <c r="T5" s="2"/>
      <c r="U5" s="2"/>
      <c r="V5" s="369"/>
      <c r="W5" s="369"/>
    </row>
    <row r="6" spans="1:27" ht="26.25" customHeight="1" x14ac:dyDescent="0.2">
      <c r="A6" s="336" t="s">
        <v>0</v>
      </c>
      <c r="B6" s="339" t="s">
        <v>1</v>
      </c>
      <c r="C6" s="388" t="s">
        <v>89</v>
      </c>
      <c r="D6" s="388" t="s">
        <v>90</v>
      </c>
      <c r="E6" s="339" t="s">
        <v>43</v>
      </c>
      <c r="F6" s="339" t="s">
        <v>44</v>
      </c>
      <c r="G6" s="342" t="s">
        <v>33</v>
      </c>
      <c r="H6" s="343"/>
      <c r="I6" s="343"/>
      <c r="J6" s="343"/>
      <c r="K6" s="343"/>
      <c r="L6" s="343"/>
      <c r="M6" s="343"/>
      <c r="N6" s="367"/>
      <c r="O6" s="342" t="s">
        <v>2</v>
      </c>
      <c r="P6" s="343"/>
      <c r="Q6" s="343"/>
      <c r="R6" s="343"/>
      <c r="S6" s="343"/>
      <c r="T6" s="343"/>
      <c r="U6" s="343"/>
      <c r="V6" s="343"/>
      <c r="W6" s="344"/>
    </row>
    <row r="7" spans="1:27" ht="21.75" customHeight="1" x14ac:dyDescent="0.2">
      <c r="A7" s="337"/>
      <c r="B7" s="340"/>
      <c r="C7" s="345"/>
      <c r="D7" s="345"/>
      <c r="E7" s="340"/>
      <c r="F7" s="340"/>
      <c r="G7" s="345" t="s">
        <v>45</v>
      </c>
      <c r="H7" s="347" t="s">
        <v>3</v>
      </c>
      <c r="I7" s="348"/>
      <c r="J7" s="348"/>
      <c r="K7" s="348"/>
      <c r="L7" s="349"/>
      <c r="M7" s="189"/>
      <c r="N7" s="189"/>
      <c r="O7" s="350" t="s">
        <v>42</v>
      </c>
      <c r="P7" s="353" t="s">
        <v>3</v>
      </c>
      <c r="Q7" s="354"/>
      <c r="R7" s="355" t="s">
        <v>40</v>
      </c>
      <c r="S7" s="355" t="s">
        <v>39</v>
      </c>
      <c r="T7" s="355" t="s">
        <v>38</v>
      </c>
      <c r="U7" s="355" t="s">
        <v>36</v>
      </c>
      <c r="V7" s="355" t="s">
        <v>35</v>
      </c>
      <c r="W7" s="358" t="s">
        <v>66</v>
      </c>
    </row>
    <row r="8" spans="1:27" ht="44.25" customHeight="1" x14ac:dyDescent="0.2">
      <c r="A8" s="337"/>
      <c r="B8" s="340"/>
      <c r="C8" s="345"/>
      <c r="D8" s="345"/>
      <c r="E8" s="340"/>
      <c r="F8" s="340"/>
      <c r="G8" s="345"/>
      <c r="H8" s="340" t="s">
        <v>46</v>
      </c>
      <c r="I8" s="373" t="s">
        <v>41</v>
      </c>
      <c r="J8" s="373" t="s">
        <v>32</v>
      </c>
      <c r="K8" s="373" t="s">
        <v>36</v>
      </c>
      <c r="L8" s="373" t="s">
        <v>35</v>
      </c>
      <c r="M8" s="345" t="s">
        <v>4</v>
      </c>
      <c r="N8" s="345" t="s">
        <v>37</v>
      </c>
      <c r="O8" s="351"/>
      <c r="P8" s="172" t="s">
        <v>28</v>
      </c>
      <c r="Q8" s="173" t="s">
        <v>5</v>
      </c>
      <c r="R8" s="356"/>
      <c r="S8" s="356"/>
      <c r="T8" s="356"/>
      <c r="U8" s="356"/>
      <c r="V8" s="356"/>
      <c r="W8" s="359"/>
    </row>
    <row r="9" spans="1:27" ht="62.25" customHeight="1" thickBot="1" x14ac:dyDescent="0.25">
      <c r="A9" s="338"/>
      <c r="B9" s="341"/>
      <c r="C9" s="346"/>
      <c r="D9" s="346"/>
      <c r="E9" s="341"/>
      <c r="F9" s="341"/>
      <c r="G9" s="346"/>
      <c r="H9" s="341"/>
      <c r="I9" s="346"/>
      <c r="J9" s="346"/>
      <c r="K9" s="346"/>
      <c r="L9" s="346"/>
      <c r="M9" s="346"/>
      <c r="N9" s="346"/>
      <c r="O9" s="352"/>
      <c r="P9" s="195" t="s">
        <v>41</v>
      </c>
      <c r="Q9" s="195" t="s">
        <v>41</v>
      </c>
      <c r="R9" s="357"/>
      <c r="S9" s="357"/>
      <c r="T9" s="357"/>
      <c r="U9" s="357"/>
      <c r="V9" s="357"/>
      <c r="W9" s="360"/>
    </row>
    <row r="10" spans="1:27" ht="25.5" customHeight="1" thickBot="1" x14ac:dyDescent="0.25">
      <c r="A10" s="212">
        <v>1</v>
      </c>
      <c r="B10" s="213">
        <f t="shared" ref="B10:J10" si="0">A10+1</f>
        <v>2</v>
      </c>
      <c r="C10" s="213">
        <v>3</v>
      </c>
      <c r="D10" s="213">
        <v>4</v>
      </c>
      <c r="E10" s="213">
        <v>5</v>
      </c>
      <c r="F10" s="213">
        <f t="shared" si="0"/>
        <v>6</v>
      </c>
      <c r="G10" s="213">
        <f t="shared" si="0"/>
        <v>7</v>
      </c>
      <c r="H10" s="213">
        <f t="shared" si="0"/>
        <v>8</v>
      </c>
      <c r="I10" s="213">
        <f t="shared" si="0"/>
        <v>9</v>
      </c>
      <c r="J10" s="213">
        <f t="shared" si="0"/>
        <v>10</v>
      </c>
      <c r="K10" s="213">
        <v>11</v>
      </c>
      <c r="L10" s="213">
        <v>12</v>
      </c>
      <c r="M10" s="213">
        <v>13</v>
      </c>
      <c r="N10" s="213">
        <v>14</v>
      </c>
      <c r="O10" s="214">
        <v>15</v>
      </c>
      <c r="P10" s="214">
        <v>16</v>
      </c>
      <c r="Q10" s="213">
        <v>17</v>
      </c>
      <c r="R10" s="213">
        <v>18</v>
      </c>
      <c r="S10" s="213">
        <v>19</v>
      </c>
      <c r="T10" s="213">
        <v>20</v>
      </c>
      <c r="U10" s="213">
        <v>21</v>
      </c>
      <c r="V10" s="213">
        <v>22</v>
      </c>
      <c r="W10" s="215">
        <f>V10+1</f>
        <v>23</v>
      </c>
    </row>
    <row r="11" spans="1:27" ht="23.25" customHeight="1" thickBot="1" x14ac:dyDescent="0.25">
      <c r="A11" s="212"/>
      <c r="B11" s="458" t="s">
        <v>136</v>
      </c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4"/>
      <c r="P11" s="459"/>
      <c r="Q11" s="460"/>
      <c r="R11" s="460"/>
      <c r="S11" s="460"/>
      <c r="T11" s="460"/>
      <c r="U11" s="460"/>
      <c r="V11" s="460"/>
      <c r="W11" s="461"/>
    </row>
    <row r="12" spans="1:27" ht="24" customHeight="1" x14ac:dyDescent="0.2">
      <c r="A12" s="327" t="s">
        <v>137</v>
      </c>
      <c r="B12" s="328" t="s">
        <v>138</v>
      </c>
      <c r="C12" s="456"/>
      <c r="D12" s="457"/>
      <c r="E12" s="457">
        <f>F12+G12+I12+K12+L12</f>
        <v>152649</v>
      </c>
      <c r="F12" s="331">
        <v>21253</v>
      </c>
      <c r="G12" s="331">
        <v>82858</v>
      </c>
      <c r="H12" s="331">
        <v>16159</v>
      </c>
      <c r="I12" s="331"/>
      <c r="J12" s="331"/>
      <c r="K12" s="331">
        <v>31637</v>
      </c>
      <c r="L12" s="331">
        <v>16901</v>
      </c>
      <c r="M12" s="462">
        <v>804.79</v>
      </c>
      <c r="N12" s="462">
        <v>383.65</v>
      </c>
      <c r="O12" s="216"/>
      <c r="P12" s="210"/>
      <c r="Q12" s="210"/>
      <c r="R12" s="209"/>
      <c r="S12" s="211"/>
      <c r="T12" s="209"/>
      <c r="U12" s="209"/>
      <c r="V12" s="209"/>
      <c r="W12" s="209"/>
    </row>
    <row r="13" spans="1:27" ht="29.25" customHeight="1" x14ac:dyDescent="0.2">
      <c r="A13" s="329" t="s">
        <v>139</v>
      </c>
      <c r="B13" s="330" t="s">
        <v>140</v>
      </c>
      <c r="C13" s="456"/>
      <c r="D13" s="219"/>
      <c r="E13" s="219">
        <f t="shared" ref="E13:E15" si="1">F13+G13+I13+K13+L13</f>
        <v>209597</v>
      </c>
      <c r="F13" s="332">
        <v>9330</v>
      </c>
      <c r="G13" s="332">
        <v>150319</v>
      </c>
      <c r="H13" s="332">
        <v>29090</v>
      </c>
      <c r="I13" s="332"/>
      <c r="J13" s="332"/>
      <c r="K13" s="332">
        <v>32567</v>
      </c>
      <c r="L13" s="332">
        <v>17381</v>
      </c>
      <c r="M13" s="463">
        <v>360.71</v>
      </c>
      <c r="N13" s="463">
        <v>685.54</v>
      </c>
      <c r="O13" s="217"/>
      <c r="P13" s="210"/>
      <c r="Q13" s="210"/>
      <c r="R13" s="209"/>
      <c r="S13" s="211"/>
      <c r="T13" s="209"/>
      <c r="U13" s="209"/>
      <c r="V13" s="209"/>
      <c r="W13" s="209"/>
    </row>
    <row r="14" spans="1:27" ht="25.5" customHeight="1" x14ac:dyDescent="0.2">
      <c r="A14" s="329" t="s">
        <v>141</v>
      </c>
      <c r="B14" s="330" t="s">
        <v>142</v>
      </c>
      <c r="C14" s="456"/>
      <c r="D14" s="219"/>
      <c r="E14" s="219">
        <f t="shared" si="1"/>
        <v>7372635</v>
      </c>
      <c r="F14" s="332">
        <v>89088</v>
      </c>
      <c r="G14" s="332">
        <v>707482</v>
      </c>
      <c r="H14" s="332">
        <v>111782</v>
      </c>
      <c r="I14" s="332">
        <v>6104316</v>
      </c>
      <c r="J14" s="332">
        <v>118159</v>
      </c>
      <c r="K14" s="332">
        <v>283032</v>
      </c>
      <c r="L14" s="332">
        <v>188717</v>
      </c>
      <c r="M14" s="463">
        <v>3506.43</v>
      </c>
      <c r="N14" s="463">
        <v>2855.03</v>
      </c>
      <c r="O14" s="217"/>
      <c r="P14" s="210"/>
      <c r="Q14" s="210"/>
      <c r="R14" s="209"/>
      <c r="S14" s="211"/>
      <c r="T14" s="209"/>
      <c r="U14" s="209"/>
      <c r="V14" s="209"/>
      <c r="W14" s="209"/>
    </row>
    <row r="15" spans="1:27" ht="23.25" customHeight="1" x14ac:dyDescent="0.2">
      <c r="A15" s="329" t="s">
        <v>143</v>
      </c>
      <c r="B15" s="330" t="s">
        <v>144</v>
      </c>
      <c r="C15" s="456"/>
      <c r="D15" s="219"/>
      <c r="E15" s="219">
        <f t="shared" si="1"/>
        <v>23531486</v>
      </c>
      <c r="F15" s="332">
        <v>156821</v>
      </c>
      <c r="G15" s="332">
        <v>14486655</v>
      </c>
      <c r="H15" s="332">
        <v>545694</v>
      </c>
      <c r="I15" s="332">
        <v>7785787</v>
      </c>
      <c r="J15" s="332">
        <v>11446850</v>
      </c>
      <c r="K15" s="332">
        <v>725041</v>
      </c>
      <c r="L15" s="332">
        <v>377182</v>
      </c>
      <c r="M15" s="463">
        <v>6420.53</v>
      </c>
      <c r="N15" s="463">
        <v>12928.62</v>
      </c>
      <c r="O15" s="217"/>
      <c r="P15" s="210"/>
      <c r="Q15" s="210"/>
      <c r="R15" s="209"/>
      <c r="S15" s="211"/>
      <c r="T15" s="209"/>
      <c r="U15" s="209"/>
      <c r="V15" s="209"/>
      <c r="W15" s="209"/>
    </row>
    <row r="16" spans="1:27" ht="19.5" customHeight="1" x14ac:dyDescent="0.2">
      <c r="A16" s="329" t="s">
        <v>145</v>
      </c>
      <c r="B16" s="330" t="s">
        <v>146</v>
      </c>
      <c r="C16" s="218"/>
      <c r="D16" s="219"/>
      <c r="E16" s="219">
        <f t="shared" ref="E16:E18" si="2">F16+G16+I16+K16+L16</f>
        <v>586284</v>
      </c>
      <c r="F16" s="332">
        <v>1831</v>
      </c>
      <c r="G16" s="332">
        <v>391331</v>
      </c>
      <c r="H16" s="332">
        <v>33383</v>
      </c>
      <c r="I16" s="332">
        <v>145153</v>
      </c>
      <c r="J16" s="332">
        <v>221533</v>
      </c>
      <c r="K16" s="332">
        <v>31517</v>
      </c>
      <c r="L16" s="332">
        <v>16452</v>
      </c>
      <c r="M16" s="463">
        <v>74.72</v>
      </c>
      <c r="N16" s="463">
        <v>817.26</v>
      </c>
      <c r="O16" s="217"/>
      <c r="P16" s="210"/>
      <c r="Q16" s="210"/>
      <c r="R16" s="209"/>
      <c r="S16" s="211"/>
      <c r="T16" s="209"/>
      <c r="U16" s="209"/>
      <c r="V16" s="209"/>
      <c r="W16" s="209"/>
    </row>
    <row r="17" spans="1:23" ht="20.25" customHeight="1" x14ac:dyDescent="0.2">
      <c r="A17" s="329" t="s">
        <v>147</v>
      </c>
      <c r="B17" s="330" t="s">
        <v>148</v>
      </c>
      <c r="C17" s="218"/>
      <c r="D17" s="219"/>
      <c r="E17" s="219">
        <f>F17+G17+I17+K17+L17</f>
        <v>334293</v>
      </c>
      <c r="F17" s="332">
        <v>19210</v>
      </c>
      <c r="G17" s="332">
        <v>21356</v>
      </c>
      <c r="H17" s="332">
        <v>2630</v>
      </c>
      <c r="I17" s="332">
        <v>247226</v>
      </c>
      <c r="J17" s="332"/>
      <c r="K17" s="332">
        <v>29124</v>
      </c>
      <c r="L17" s="332">
        <v>17377</v>
      </c>
      <c r="M17" s="463">
        <v>683.57</v>
      </c>
      <c r="N17" s="463">
        <v>68.040000000000006</v>
      </c>
      <c r="O17" s="217"/>
      <c r="P17" s="210"/>
      <c r="Q17" s="210"/>
      <c r="R17" s="209"/>
      <c r="S17" s="211"/>
      <c r="T17" s="209"/>
      <c r="U17" s="209"/>
      <c r="V17" s="209"/>
      <c r="W17" s="209"/>
    </row>
    <row r="18" spans="1:23" ht="20.25" customHeight="1" x14ac:dyDescent="0.2">
      <c r="A18" s="329" t="s">
        <v>149</v>
      </c>
      <c r="B18" s="330" t="s">
        <v>150</v>
      </c>
      <c r="C18" s="218"/>
      <c r="D18" s="219"/>
      <c r="E18" s="219">
        <f t="shared" si="2"/>
        <v>35426</v>
      </c>
      <c r="F18" s="332">
        <v>2834</v>
      </c>
      <c r="G18" s="332">
        <v>1387</v>
      </c>
      <c r="H18" s="332">
        <v>201</v>
      </c>
      <c r="I18" s="332">
        <v>23800</v>
      </c>
      <c r="J18" s="332"/>
      <c r="K18" s="332">
        <v>4522</v>
      </c>
      <c r="L18" s="332">
        <v>2883</v>
      </c>
      <c r="M18" s="463">
        <v>105.79</v>
      </c>
      <c r="N18" s="463">
        <v>4.1399999999999997</v>
      </c>
      <c r="O18" s="217"/>
      <c r="P18" s="210"/>
      <c r="Q18" s="210"/>
      <c r="R18" s="209"/>
      <c r="S18" s="211"/>
      <c r="T18" s="209"/>
      <c r="U18" s="209"/>
      <c r="V18" s="209"/>
      <c r="W18" s="209"/>
    </row>
    <row r="19" spans="1:23" ht="24.75" customHeight="1" x14ac:dyDescent="0.2">
      <c r="A19" s="14"/>
      <c r="B19" s="165" t="s">
        <v>6</v>
      </c>
      <c r="C19" s="165"/>
      <c r="D19" s="165"/>
      <c r="E19" s="166">
        <f>SUM(E12:E18)</f>
        <v>32222370</v>
      </c>
      <c r="F19" s="166">
        <f>SUM(F12:F18)</f>
        <v>300367</v>
      </c>
      <c r="G19" s="166">
        <f>SUM(G12:G18)</f>
        <v>15841388</v>
      </c>
      <c r="H19" s="166">
        <f>SUM(H12:H18)</f>
        <v>738939</v>
      </c>
      <c r="I19" s="166">
        <f>SUM(I12:I18)</f>
        <v>14306282</v>
      </c>
      <c r="J19" s="166">
        <f>SUM(J12:J18)</f>
        <v>11786542</v>
      </c>
      <c r="K19" s="166">
        <f>SUM(K12:K18)</f>
        <v>1137440</v>
      </c>
      <c r="L19" s="166">
        <f>SUM(L12:L18)</f>
        <v>636893</v>
      </c>
      <c r="M19" s="464">
        <f>SUM(M12:M18)</f>
        <v>11956.539999999999</v>
      </c>
      <c r="N19" s="464">
        <f>SUM(N12:N18)</f>
        <v>17742.28</v>
      </c>
      <c r="O19" s="69"/>
      <c r="P19" s="70"/>
      <c r="Q19" s="70"/>
      <c r="R19" s="68"/>
      <c r="S19" s="68"/>
      <c r="T19" s="68"/>
      <c r="U19" s="68"/>
      <c r="V19" s="68"/>
      <c r="W19" s="68"/>
    </row>
    <row r="20" spans="1:23" ht="27" customHeight="1" x14ac:dyDescent="0.2">
      <c r="A20" s="14"/>
      <c r="B20" s="165" t="s">
        <v>7</v>
      </c>
      <c r="C20" s="165"/>
      <c r="D20" s="165"/>
      <c r="E20" s="47"/>
      <c r="F20" s="170"/>
      <c r="G20" s="47"/>
      <c r="H20" s="47"/>
      <c r="I20" s="47"/>
      <c r="J20" s="47"/>
      <c r="K20" s="47"/>
      <c r="L20" s="47"/>
      <c r="M20" s="47"/>
      <c r="N20" s="47"/>
      <c r="O20" s="69"/>
      <c r="P20" s="70"/>
      <c r="Q20" s="70"/>
      <c r="R20" s="68"/>
      <c r="S20" s="68"/>
      <c r="T20" s="68"/>
      <c r="U20" s="68"/>
      <c r="V20" s="68"/>
      <c r="W20" s="68"/>
    </row>
    <row r="21" spans="1:23" ht="18.75" customHeight="1" x14ac:dyDescent="0.2">
      <c r="A21" s="14"/>
      <c r="B21" s="47" t="s">
        <v>8</v>
      </c>
      <c r="C21" s="47"/>
      <c r="D21" s="47"/>
      <c r="E21" s="47"/>
      <c r="F21" s="166"/>
      <c r="G21" s="47"/>
      <c r="H21" s="47"/>
      <c r="I21" s="47"/>
      <c r="J21" s="47"/>
      <c r="K21" s="47"/>
      <c r="L21" s="47"/>
      <c r="M21" s="47"/>
      <c r="N21" s="47"/>
      <c r="O21" s="69"/>
      <c r="P21" s="70"/>
      <c r="Q21" s="70"/>
      <c r="R21" s="68"/>
      <c r="S21" s="68"/>
      <c r="T21" s="68"/>
      <c r="U21" s="68"/>
      <c r="V21" s="68"/>
      <c r="W21" s="68"/>
    </row>
    <row r="22" spans="1:23" ht="18" customHeight="1" x14ac:dyDescent="0.2">
      <c r="A22" s="14"/>
      <c r="B22" s="47" t="s">
        <v>10</v>
      </c>
      <c r="C22" s="47"/>
      <c r="D22" s="47"/>
      <c r="E22" s="47"/>
      <c r="F22" s="166"/>
      <c r="G22" s="47"/>
      <c r="H22" s="47"/>
      <c r="I22" s="47"/>
      <c r="J22" s="47"/>
      <c r="K22" s="47"/>
      <c r="L22" s="47"/>
      <c r="M22" s="47"/>
      <c r="N22" s="47"/>
      <c r="O22" s="69"/>
      <c r="P22" s="70"/>
      <c r="Q22" s="70"/>
      <c r="R22" s="68"/>
      <c r="S22" s="68"/>
      <c r="T22" s="68"/>
      <c r="U22" s="68"/>
      <c r="V22" s="68"/>
      <c r="W22" s="68"/>
    </row>
    <row r="23" spans="1:23" ht="21" customHeight="1" x14ac:dyDescent="0.2">
      <c r="A23" s="14"/>
      <c r="B23" s="72" t="s">
        <v>31</v>
      </c>
      <c r="C23" s="72"/>
      <c r="D23" s="72"/>
      <c r="E23" s="73"/>
      <c r="F23" s="166"/>
      <c r="G23" s="47"/>
      <c r="H23" s="47"/>
      <c r="I23" s="47"/>
      <c r="J23" s="47"/>
      <c r="K23" s="47"/>
      <c r="L23" s="47"/>
      <c r="M23" s="47"/>
      <c r="N23" s="47"/>
      <c r="O23" s="69"/>
      <c r="P23" s="70"/>
      <c r="Q23" s="70"/>
      <c r="R23" s="68"/>
      <c r="S23" s="68"/>
      <c r="T23" s="68"/>
      <c r="U23" s="68"/>
      <c r="V23" s="68"/>
      <c r="W23" s="68"/>
    </row>
    <row r="24" spans="1:23" ht="18" customHeight="1" x14ac:dyDescent="0.2">
      <c r="A24" s="14"/>
      <c r="B24" s="74" t="s">
        <v>34</v>
      </c>
      <c r="C24" s="74"/>
      <c r="D24" s="74"/>
      <c r="E24" s="71"/>
      <c r="F24" s="171"/>
      <c r="G24" s="47"/>
      <c r="H24" s="47"/>
      <c r="I24" s="47"/>
      <c r="J24" s="47"/>
      <c r="K24" s="47"/>
      <c r="L24" s="47"/>
      <c r="M24" s="47"/>
      <c r="N24" s="47"/>
      <c r="O24" s="69"/>
      <c r="P24" s="70"/>
      <c r="Q24" s="70"/>
      <c r="R24" s="68"/>
      <c r="S24" s="68"/>
      <c r="T24" s="68"/>
      <c r="U24" s="68"/>
      <c r="V24" s="68"/>
      <c r="W24" s="68"/>
    </row>
    <row r="25" spans="1:23" ht="29.25" customHeight="1" x14ac:dyDescent="0.2">
      <c r="A25" s="14"/>
      <c r="B25" s="46" t="s">
        <v>11</v>
      </c>
      <c r="C25" s="46"/>
      <c r="D25" s="46"/>
      <c r="E25" s="71"/>
      <c r="F25" s="170"/>
      <c r="G25" s="47"/>
      <c r="H25" s="47"/>
      <c r="I25" s="47"/>
      <c r="J25" s="47"/>
      <c r="K25" s="47"/>
      <c r="L25" s="47"/>
      <c r="M25" s="47"/>
      <c r="N25" s="47"/>
      <c r="O25" s="69"/>
      <c r="P25" s="70"/>
      <c r="Q25" s="70"/>
      <c r="R25" s="68"/>
      <c r="S25" s="68"/>
      <c r="T25" s="68"/>
      <c r="U25" s="68"/>
      <c r="V25" s="68"/>
      <c r="W25" s="76"/>
    </row>
    <row r="26" spans="1:23" ht="20.25" customHeight="1" x14ac:dyDescent="0.2">
      <c r="A26" s="14"/>
      <c r="B26" s="46" t="s">
        <v>47</v>
      </c>
      <c r="C26" s="46"/>
      <c r="D26" s="46"/>
      <c r="E26" s="71"/>
      <c r="F26" s="166"/>
      <c r="G26" s="47"/>
      <c r="H26" s="47"/>
      <c r="I26" s="47"/>
      <c r="J26" s="47"/>
      <c r="K26" s="47"/>
      <c r="L26" s="47"/>
      <c r="M26" s="47"/>
      <c r="N26" s="47"/>
      <c r="O26" s="69"/>
      <c r="P26" s="70"/>
      <c r="Q26" s="70"/>
      <c r="R26" s="68"/>
      <c r="S26" s="68"/>
      <c r="T26" s="68"/>
      <c r="U26" s="68"/>
      <c r="V26" s="68"/>
      <c r="W26" s="76"/>
    </row>
    <row r="27" spans="1:23" ht="23.25" customHeight="1" x14ac:dyDescent="0.2">
      <c r="A27" s="14"/>
      <c r="B27" s="40" t="s">
        <v>48</v>
      </c>
      <c r="C27" s="40"/>
      <c r="D27" s="40"/>
      <c r="E27" s="75"/>
      <c r="F27" s="166"/>
      <c r="G27" s="47"/>
      <c r="H27" s="47"/>
      <c r="I27" s="47"/>
      <c r="J27" s="47"/>
      <c r="K27" s="47"/>
      <c r="L27" s="47"/>
      <c r="M27" s="47"/>
      <c r="N27" s="47"/>
      <c r="O27" s="69"/>
      <c r="P27" s="70"/>
      <c r="Q27" s="70"/>
      <c r="R27" s="68"/>
      <c r="S27" s="68"/>
      <c r="T27" s="68"/>
      <c r="U27" s="68"/>
      <c r="V27" s="68"/>
      <c r="W27" s="76"/>
    </row>
    <row r="28" spans="1:23" ht="25.5" customHeight="1" x14ac:dyDescent="0.2">
      <c r="A28" s="14"/>
      <c r="B28" s="40" t="s">
        <v>30</v>
      </c>
      <c r="C28" s="40"/>
      <c r="D28" s="40"/>
      <c r="E28" s="75"/>
      <c r="F28" s="166"/>
      <c r="G28" s="47"/>
      <c r="H28" s="47"/>
      <c r="I28" s="47"/>
      <c r="J28" s="47"/>
      <c r="K28" s="47"/>
      <c r="L28" s="47"/>
      <c r="M28" s="47"/>
      <c r="N28" s="47"/>
      <c r="O28" s="69"/>
      <c r="P28" s="70"/>
      <c r="Q28" s="70"/>
      <c r="R28" s="68"/>
      <c r="S28" s="68"/>
      <c r="T28" s="68"/>
      <c r="U28" s="68"/>
      <c r="V28" s="68"/>
      <c r="W28" s="76"/>
    </row>
    <row r="29" spans="1:23" ht="27.75" customHeight="1" x14ac:dyDescent="0.2">
      <c r="A29" s="14"/>
      <c r="B29" s="165" t="s">
        <v>12</v>
      </c>
      <c r="C29" s="47"/>
      <c r="D29" s="47"/>
      <c r="E29" s="47"/>
      <c r="F29" s="166"/>
      <c r="G29" s="47"/>
      <c r="H29" s="47"/>
      <c r="I29" s="47"/>
      <c r="J29" s="47"/>
      <c r="K29" s="47"/>
      <c r="L29" s="47"/>
      <c r="M29" s="47"/>
      <c r="N29" s="47"/>
      <c r="O29" s="69"/>
      <c r="P29" s="70"/>
      <c r="Q29" s="70"/>
      <c r="R29" s="68"/>
      <c r="S29" s="68"/>
      <c r="T29" s="68"/>
      <c r="U29" s="68"/>
      <c r="V29" s="68"/>
      <c r="W29" s="76"/>
    </row>
    <row r="30" spans="1:23" ht="37.5" customHeight="1" x14ac:dyDescent="0.2">
      <c r="A30" s="14"/>
      <c r="B30" s="74" t="s">
        <v>112</v>
      </c>
      <c r="C30" s="47"/>
      <c r="D30" s="47"/>
      <c r="E30" s="47"/>
      <c r="F30" s="166"/>
      <c r="G30" s="47"/>
      <c r="H30" s="47"/>
      <c r="I30" s="47"/>
      <c r="J30" s="47"/>
      <c r="K30" s="47"/>
      <c r="L30" s="47"/>
      <c r="M30" s="47"/>
      <c r="N30" s="47"/>
      <c r="O30" s="69"/>
      <c r="P30" s="70"/>
      <c r="Q30" s="70"/>
      <c r="R30" s="68"/>
      <c r="S30" s="68"/>
      <c r="T30" s="68"/>
      <c r="U30" s="68"/>
      <c r="V30" s="68"/>
      <c r="W30" s="76"/>
    </row>
    <row r="31" spans="1:23" ht="25.5" customHeight="1" x14ac:dyDescent="0.2">
      <c r="A31" s="14"/>
      <c r="B31" s="165" t="s">
        <v>9</v>
      </c>
      <c r="C31" s="47"/>
      <c r="D31" s="47"/>
      <c r="E31" s="71"/>
      <c r="F31" s="170"/>
      <c r="G31" s="47"/>
      <c r="H31" s="47"/>
      <c r="I31" s="47"/>
      <c r="J31" s="47"/>
      <c r="K31" s="47"/>
      <c r="L31" s="47"/>
      <c r="M31" s="47"/>
      <c r="N31" s="47"/>
      <c r="O31" s="69"/>
      <c r="P31" s="70"/>
      <c r="Q31" s="70"/>
      <c r="R31" s="68"/>
      <c r="S31" s="68"/>
      <c r="T31" s="68"/>
      <c r="U31" s="68"/>
      <c r="V31" s="68"/>
      <c r="W31" s="76"/>
    </row>
    <row r="32" spans="1:23" ht="19.5" customHeight="1" thickBot="1" x14ac:dyDescent="0.25">
      <c r="A32" s="20"/>
      <c r="B32" s="77"/>
      <c r="C32" s="77"/>
      <c r="D32" s="77"/>
      <c r="E32" s="78"/>
      <c r="F32" s="167"/>
      <c r="G32" s="79"/>
      <c r="H32" s="79"/>
      <c r="I32" s="79"/>
      <c r="J32" s="79"/>
      <c r="K32" s="79"/>
      <c r="L32" s="79"/>
      <c r="M32" s="79"/>
      <c r="N32" s="79"/>
      <c r="O32" s="80"/>
      <c r="P32" s="81"/>
      <c r="Q32" s="81"/>
      <c r="R32" s="82"/>
      <c r="S32" s="82"/>
      <c r="T32" s="82"/>
      <c r="U32" s="82"/>
      <c r="V32" s="82"/>
      <c r="W32" s="83"/>
    </row>
    <row r="33" spans="1:23" ht="13.5" x14ac:dyDescent="0.2">
      <c r="A33" s="3"/>
      <c r="B33" s="45" t="s">
        <v>13</v>
      </c>
      <c r="C33" s="45"/>
      <c r="D33" s="45"/>
      <c r="E33" s="45"/>
      <c r="F33" s="168"/>
      <c r="G33" s="45"/>
      <c r="H33" s="45"/>
      <c r="I33" s="45"/>
      <c r="J33" s="45"/>
      <c r="K33" s="45"/>
      <c r="L33" s="45"/>
      <c r="M33" s="45"/>
      <c r="N33" s="45"/>
      <c r="O33" s="64"/>
      <c r="P33" s="65"/>
      <c r="Q33" s="65"/>
      <c r="R33" s="66"/>
      <c r="S33" s="66"/>
      <c r="T33" s="66"/>
      <c r="U33" s="66"/>
      <c r="V33" s="66"/>
      <c r="W33" s="67"/>
    </row>
    <row r="34" spans="1:23" ht="13.5" x14ac:dyDescent="0.2">
      <c r="A34" s="3"/>
      <c r="B34" s="5" t="s">
        <v>14</v>
      </c>
      <c r="C34" s="5"/>
      <c r="D34" s="5"/>
      <c r="E34" s="6"/>
      <c r="F34" s="169"/>
      <c r="G34" s="7"/>
      <c r="H34" s="7"/>
      <c r="I34" s="7"/>
      <c r="J34" s="7"/>
      <c r="K34" s="7"/>
      <c r="L34" s="7"/>
      <c r="M34" s="7"/>
      <c r="N34" s="7"/>
      <c r="O34" s="57"/>
      <c r="P34" s="51"/>
      <c r="Q34" s="51"/>
      <c r="R34" s="8"/>
      <c r="S34" s="8"/>
      <c r="T34" s="8"/>
      <c r="U34" s="8"/>
      <c r="V34" s="8"/>
      <c r="W34" s="9"/>
    </row>
    <row r="35" spans="1:23" ht="14.25" thickBot="1" x14ac:dyDescent="0.25">
      <c r="A35" s="10"/>
      <c r="B35" s="11" t="s">
        <v>15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8"/>
      <c r="P35" s="52"/>
      <c r="Q35" s="52"/>
      <c r="R35" s="12"/>
      <c r="S35" s="12"/>
      <c r="T35" s="12"/>
      <c r="U35" s="12"/>
      <c r="V35" s="12"/>
      <c r="W35" s="13"/>
    </row>
    <row r="36" spans="1:23" ht="20.25" customHeight="1" x14ac:dyDescent="0.2">
      <c r="A36" s="16"/>
      <c r="B36" s="15" t="s">
        <v>16</v>
      </c>
      <c r="C36" s="190"/>
      <c r="D36" s="190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59"/>
      <c r="P36" s="53"/>
      <c r="Q36" s="53"/>
      <c r="R36" s="18"/>
      <c r="S36" s="18"/>
      <c r="T36" s="18"/>
      <c r="U36" s="18"/>
      <c r="V36" s="18"/>
      <c r="W36" s="19"/>
    </row>
    <row r="37" spans="1:23" ht="14.25" thickBot="1" x14ac:dyDescent="0.25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60"/>
      <c r="P37" s="54"/>
      <c r="Q37" s="54"/>
      <c r="R37" s="22"/>
      <c r="S37" s="22"/>
      <c r="T37" s="22"/>
      <c r="U37" s="22"/>
      <c r="V37" s="22"/>
      <c r="W37" s="23"/>
    </row>
    <row r="38" spans="1:23" ht="36" customHeight="1" x14ac:dyDescent="0.2">
      <c r="A38" s="4"/>
      <c r="B38" s="24"/>
      <c r="C38" s="25"/>
      <c r="D38" s="25"/>
      <c r="E38" s="25"/>
      <c r="F38" s="25"/>
      <c r="G38" s="25"/>
      <c r="H38" s="25"/>
      <c r="I38" s="25"/>
      <c r="J38" s="25"/>
      <c r="K38" s="372"/>
      <c r="L38" s="372"/>
      <c r="M38" s="372"/>
      <c r="N38" s="372"/>
      <c r="O38" s="372"/>
      <c r="P38" s="372"/>
      <c r="Q38" s="372"/>
      <c r="R38" s="372"/>
      <c r="S38" s="372"/>
      <c r="T38" s="372"/>
      <c r="U38" s="372"/>
      <c r="V38" s="372"/>
      <c r="W38" s="372"/>
    </row>
    <row r="39" spans="1:23" ht="17.25" customHeight="1" x14ac:dyDescent="0.2">
      <c r="B39" s="395"/>
      <c r="C39" s="396"/>
      <c r="D39" s="396"/>
      <c r="E39" s="397"/>
      <c r="F39" s="361" t="s">
        <v>26</v>
      </c>
      <c r="G39" s="370" t="s">
        <v>17</v>
      </c>
      <c r="H39" s="371"/>
      <c r="I39" s="371"/>
      <c r="J39" s="26"/>
      <c r="K39" s="374"/>
      <c r="L39" s="374"/>
      <c r="M39" s="374"/>
      <c r="N39" s="374"/>
      <c r="O39" s="374"/>
      <c r="P39" s="374"/>
      <c r="Q39" s="374"/>
      <c r="R39" s="374"/>
      <c r="S39" s="374"/>
      <c r="T39" s="374"/>
      <c r="U39" s="374"/>
      <c r="V39" s="374"/>
      <c r="W39" s="374"/>
    </row>
    <row r="40" spans="1:23" ht="14.25" customHeight="1" x14ac:dyDescent="0.2">
      <c r="B40" s="398"/>
      <c r="C40" s="399"/>
      <c r="D40" s="399"/>
      <c r="E40" s="400"/>
      <c r="F40" s="362"/>
      <c r="G40" s="84">
        <v>2016</v>
      </c>
      <c r="H40" s="378">
        <v>2017</v>
      </c>
      <c r="I40" s="379"/>
      <c r="J40" s="37"/>
      <c r="K40" s="374"/>
      <c r="L40" s="374"/>
      <c r="M40" s="374"/>
      <c r="N40" s="374"/>
      <c r="O40" s="374"/>
      <c r="P40" s="374"/>
      <c r="Q40" s="374"/>
      <c r="R40" s="374"/>
      <c r="S40" s="374"/>
      <c r="T40" s="374"/>
      <c r="U40" s="374"/>
      <c r="V40" s="374"/>
      <c r="W40" s="374"/>
    </row>
    <row r="41" spans="1:23" ht="29.25" customHeight="1" x14ac:dyDescent="0.2">
      <c r="B41" s="401" t="s">
        <v>91</v>
      </c>
      <c r="C41" s="402"/>
      <c r="D41" s="402"/>
      <c r="E41" s="403"/>
      <c r="F41" s="27"/>
      <c r="G41" s="28"/>
      <c r="H41" s="380"/>
      <c r="I41" s="381"/>
      <c r="J41" s="38"/>
      <c r="K41" s="32"/>
      <c r="L41" s="38"/>
      <c r="M41" s="38"/>
      <c r="N41" s="38"/>
      <c r="O41" s="61"/>
      <c r="P41" s="55"/>
      <c r="Q41" s="61"/>
    </row>
    <row r="42" spans="1:23" ht="13.5" x14ac:dyDescent="0.25">
      <c r="A42" s="4"/>
      <c r="B42" s="29"/>
      <c r="C42" s="29"/>
      <c r="D42" s="29"/>
      <c r="E42" s="30"/>
      <c r="F42" s="30"/>
      <c r="G42" s="30"/>
      <c r="H42" s="4"/>
      <c r="I42" s="4"/>
      <c r="J42" s="4"/>
      <c r="K42" s="4"/>
      <c r="L42" s="4"/>
      <c r="M42" s="4"/>
      <c r="N42" s="4"/>
      <c r="O42" s="62"/>
      <c r="P42" s="62"/>
      <c r="Q42" s="56"/>
      <c r="R42" s="31"/>
      <c r="S42" s="31"/>
      <c r="T42" s="31"/>
      <c r="U42" s="32"/>
      <c r="V42" s="33"/>
    </row>
    <row r="43" spans="1:23" ht="13.5" x14ac:dyDescent="0.25">
      <c r="A43" s="34"/>
      <c r="B43" s="34"/>
      <c r="C43" s="34"/>
      <c r="D43" s="34"/>
      <c r="E43" s="34"/>
      <c r="F43" s="34"/>
      <c r="G43" s="34"/>
      <c r="H43" s="4"/>
      <c r="I43" s="4"/>
      <c r="J43" s="4"/>
      <c r="K43" s="4"/>
      <c r="L43" s="4"/>
      <c r="M43" s="4"/>
      <c r="N43" s="4"/>
      <c r="O43" s="62"/>
      <c r="P43" s="62"/>
      <c r="Q43" s="56"/>
      <c r="R43" s="31"/>
      <c r="S43" s="31"/>
      <c r="T43" s="31"/>
      <c r="U43" s="32"/>
      <c r="V43" s="33"/>
    </row>
    <row r="44" spans="1:23" ht="14.25" thickBot="1" x14ac:dyDescent="0.3">
      <c r="A44" s="34"/>
      <c r="B44" s="34"/>
      <c r="C44" s="34"/>
      <c r="D44" s="34"/>
      <c r="E44" s="34"/>
      <c r="F44" s="34"/>
      <c r="G44" s="34"/>
      <c r="H44" s="4"/>
      <c r="I44" s="4"/>
      <c r="J44" s="4"/>
      <c r="K44" s="4"/>
      <c r="L44" s="4"/>
      <c r="M44" s="4"/>
      <c r="N44" s="4"/>
      <c r="O44" s="62"/>
      <c r="P44" s="62"/>
      <c r="Q44" s="56"/>
      <c r="R44" s="31"/>
      <c r="S44" s="31"/>
      <c r="T44" s="31"/>
      <c r="U44" s="32"/>
      <c r="V44" s="33"/>
    </row>
    <row r="45" spans="1:23" ht="25.5" customHeight="1" x14ac:dyDescent="0.25">
      <c r="A45" s="191" t="s">
        <v>51</v>
      </c>
      <c r="B45" s="392" t="s">
        <v>87</v>
      </c>
      <c r="C45" s="393"/>
      <c r="D45" s="394"/>
      <c r="E45" s="192" t="s">
        <v>88</v>
      </c>
      <c r="F45" s="193" t="s">
        <v>18</v>
      </c>
      <c r="G45" s="377"/>
      <c r="H45" s="377"/>
      <c r="I45" s="377"/>
      <c r="J45" s="377"/>
      <c r="K45" s="31"/>
      <c r="L45" s="31"/>
      <c r="M45" s="31"/>
      <c r="N45" s="31"/>
      <c r="O45" s="55"/>
      <c r="P45" s="63"/>
    </row>
    <row r="46" spans="1:23" ht="24.75" customHeight="1" x14ac:dyDescent="0.25">
      <c r="A46" s="178">
        <v>1</v>
      </c>
      <c r="B46" s="382" t="s">
        <v>19</v>
      </c>
      <c r="C46" s="383"/>
      <c r="D46" s="384"/>
      <c r="E46" s="180" t="s">
        <v>20</v>
      </c>
      <c r="F46" s="42"/>
      <c r="G46" s="39"/>
      <c r="H46" s="39"/>
      <c r="I46" s="39"/>
      <c r="J46" s="39"/>
      <c r="K46" s="31"/>
      <c r="L46" s="31"/>
      <c r="M46" s="31"/>
      <c r="N46" s="31"/>
      <c r="O46" s="55"/>
      <c r="P46" s="63"/>
    </row>
    <row r="47" spans="1:23" ht="21" customHeight="1" x14ac:dyDescent="0.25">
      <c r="A47" s="178">
        <v>2</v>
      </c>
      <c r="B47" s="389" t="s">
        <v>21</v>
      </c>
      <c r="C47" s="390"/>
      <c r="D47" s="391"/>
      <c r="E47" s="35"/>
      <c r="F47" s="42"/>
      <c r="G47" s="375"/>
      <c r="H47" s="376"/>
      <c r="I47" s="376"/>
      <c r="J47" s="376"/>
      <c r="K47" s="31"/>
      <c r="L47" s="31"/>
      <c r="M47" s="31"/>
      <c r="N47" s="31"/>
      <c r="O47" s="55"/>
      <c r="P47" s="63"/>
    </row>
    <row r="48" spans="1:23" ht="17.25" customHeight="1" x14ac:dyDescent="0.25">
      <c r="A48" s="178">
        <v>3</v>
      </c>
      <c r="B48" s="389" t="s">
        <v>22</v>
      </c>
      <c r="C48" s="390"/>
      <c r="D48" s="391"/>
      <c r="E48" s="35"/>
      <c r="F48" s="43"/>
      <c r="G48" s="375"/>
      <c r="H48" s="376"/>
      <c r="I48" s="376"/>
      <c r="J48" s="376"/>
      <c r="K48" s="31"/>
      <c r="L48" s="31"/>
      <c r="M48" s="31"/>
      <c r="N48" s="31"/>
      <c r="O48" s="55"/>
      <c r="P48" s="63"/>
    </row>
    <row r="49" spans="1:23" ht="18.75" customHeight="1" x14ac:dyDescent="0.25">
      <c r="A49" s="178">
        <v>4</v>
      </c>
      <c r="B49" s="389" t="s">
        <v>7</v>
      </c>
      <c r="C49" s="390"/>
      <c r="D49" s="391"/>
      <c r="E49" s="35" t="s">
        <v>24</v>
      </c>
      <c r="F49" s="183">
        <v>3.5000000000000003E-2</v>
      </c>
      <c r="G49" s="32"/>
      <c r="H49" s="32"/>
      <c r="I49" s="31"/>
      <c r="J49" s="31"/>
      <c r="K49" s="31"/>
      <c r="L49" s="31"/>
      <c r="M49" s="31"/>
      <c r="N49" s="31"/>
      <c r="O49" s="55"/>
      <c r="P49" s="63"/>
    </row>
    <row r="50" spans="1:23" ht="19.5" customHeight="1" x14ac:dyDescent="0.25">
      <c r="A50" s="178">
        <v>5</v>
      </c>
      <c r="B50" s="389" t="s">
        <v>29</v>
      </c>
      <c r="C50" s="390"/>
      <c r="D50" s="391"/>
      <c r="E50" s="35" t="s">
        <v>24</v>
      </c>
      <c r="F50" s="184">
        <v>6.3500000000000001E-2</v>
      </c>
      <c r="G50" s="32"/>
      <c r="H50" s="32"/>
      <c r="I50" s="31"/>
      <c r="J50" s="31"/>
      <c r="K50" s="31"/>
      <c r="L50" s="31"/>
      <c r="M50" s="31"/>
      <c r="N50" s="31"/>
      <c r="O50" s="55"/>
      <c r="P50" s="63"/>
    </row>
    <row r="51" spans="1:23" ht="19.5" customHeight="1" x14ac:dyDescent="0.25">
      <c r="A51" s="178">
        <v>6</v>
      </c>
      <c r="B51" s="206" t="s">
        <v>111</v>
      </c>
      <c r="C51" s="207"/>
      <c r="D51" s="208"/>
      <c r="E51" s="35" t="s">
        <v>24</v>
      </c>
      <c r="F51" s="183">
        <v>1.4999999999999999E-2</v>
      </c>
      <c r="G51" s="32"/>
      <c r="H51" s="32"/>
      <c r="I51" s="31"/>
      <c r="J51" s="31"/>
      <c r="K51" s="31"/>
      <c r="L51" s="31"/>
      <c r="M51" s="31"/>
      <c r="N51" s="31"/>
      <c r="O51" s="55"/>
      <c r="P51" s="63"/>
    </row>
    <row r="52" spans="1:23" ht="20.25" customHeight="1" x14ac:dyDescent="0.25">
      <c r="A52" s="178">
        <v>7</v>
      </c>
      <c r="B52" s="389" t="s">
        <v>9</v>
      </c>
      <c r="C52" s="390"/>
      <c r="D52" s="391"/>
      <c r="E52" s="35" t="s">
        <v>24</v>
      </c>
      <c r="F52" s="183">
        <v>1.4999999999999999E-2</v>
      </c>
      <c r="G52" s="32"/>
      <c r="H52" s="32"/>
      <c r="I52" s="31"/>
      <c r="J52" s="31"/>
      <c r="K52" s="31"/>
      <c r="L52" s="31"/>
      <c r="M52" s="31"/>
      <c r="N52" s="31"/>
      <c r="O52" s="55"/>
      <c r="P52" s="63"/>
    </row>
    <row r="53" spans="1:23" ht="17.25" customHeight="1" x14ac:dyDescent="0.25">
      <c r="A53" s="178">
        <v>8</v>
      </c>
      <c r="B53" s="389" t="s">
        <v>23</v>
      </c>
      <c r="C53" s="390"/>
      <c r="D53" s="391"/>
      <c r="E53" s="35" t="s">
        <v>24</v>
      </c>
      <c r="F53" s="44"/>
      <c r="G53" s="375"/>
      <c r="H53" s="376"/>
      <c r="I53" s="376"/>
      <c r="J53" s="376"/>
      <c r="K53" s="31"/>
      <c r="L53" s="31"/>
      <c r="M53" s="31"/>
      <c r="N53" s="31"/>
      <c r="O53" s="55"/>
      <c r="P53" s="63"/>
    </row>
    <row r="54" spans="1:23" ht="21" customHeight="1" x14ac:dyDescent="0.25">
      <c r="A54" s="179">
        <v>9</v>
      </c>
      <c r="B54" s="389" t="s">
        <v>25</v>
      </c>
      <c r="C54" s="390"/>
      <c r="D54" s="391"/>
      <c r="E54" s="176" t="s">
        <v>24</v>
      </c>
      <c r="F54" s="177"/>
      <c r="G54" s="375"/>
      <c r="H54" s="376"/>
      <c r="I54" s="376"/>
      <c r="J54" s="376"/>
      <c r="K54" s="31"/>
      <c r="L54" s="31"/>
      <c r="M54" s="31"/>
      <c r="N54" s="31"/>
      <c r="O54" s="55"/>
      <c r="P54" s="63"/>
    </row>
    <row r="55" spans="1:23" ht="24" customHeight="1" x14ac:dyDescent="0.25">
      <c r="A55" s="180">
        <v>10</v>
      </c>
      <c r="B55" s="382" t="s">
        <v>85</v>
      </c>
      <c r="C55" s="383"/>
      <c r="D55" s="384"/>
      <c r="E55" s="180" t="s">
        <v>86</v>
      </c>
      <c r="F55" s="185">
        <v>192.93</v>
      </c>
      <c r="G55" s="174"/>
      <c r="H55" s="174"/>
      <c r="I55" s="174"/>
      <c r="J55" s="174"/>
      <c r="K55" s="31"/>
      <c r="L55" s="31"/>
      <c r="M55" s="31"/>
      <c r="N55" s="31"/>
      <c r="O55" s="55"/>
      <c r="P55" s="63"/>
    </row>
    <row r="56" spans="1:23" s="138" customFormat="1" ht="27" customHeight="1" x14ac:dyDescent="0.25">
      <c r="A56" s="181"/>
      <c r="B56" s="385"/>
      <c r="C56" s="386"/>
      <c r="D56" s="387"/>
      <c r="E56" s="181"/>
      <c r="F56" s="182"/>
      <c r="G56" s="174"/>
      <c r="H56" s="174"/>
      <c r="I56" s="174"/>
      <c r="J56" s="174"/>
      <c r="K56" s="31"/>
      <c r="L56" s="31"/>
      <c r="M56" s="31"/>
      <c r="N56" s="31"/>
      <c r="O56" s="55"/>
      <c r="P56" s="56"/>
      <c r="Q56" s="175"/>
    </row>
    <row r="57" spans="1:23" s="138" customFormat="1" ht="13.5" x14ac:dyDescent="0.25">
      <c r="A57" s="197"/>
      <c r="B57" s="198"/>
      <c r="C57" s="198"/>
      <c r="D57" s="198"/>
      <c r="E57" s="197"/>
      <c r="F57" s="32"/>
      <c r="G57" s="194"/>
      <c r="H57" s="194"/>
      <c r="I57" s="194"/>
      <c r="J57" s="194"/>
      <c r="K57" s="31"/>
      <c r="L57" s="31"/>
      <c r="M57" s="31"/>
      <c r="N57" s="31"/>
      <c r="O57" s="55"/>
      <c r="P57" s="56"/>
      <c r="Q57" s="175"/>
    </row>
    <row r="58" spans="1:23" s="138" customFormat="1" ht="13.5" x14ac:dyDescent="0.25">
      <c r="A58" s="197"/>
      <c r="B58" s="198"/>
      <c r="C58" s="198"/>
      <c r="D58" s="198"/>
      <c r="E58" s="197"/>
      <c r="F58" s="32"/>
      <c r="G58" s="194"/>
      <c r="H58" s="194"/>
      <c r="I58" s="194"/>
      <c r="J58" s="194"/>
      <c r="K58" s="31"/>
      <c r="L58" s="31"/>
      <c r="M58" s="31"/>
      <c r="N58" s="31"/>
      <c r="O58" s="55"/>
      <c r="P58" s="56"/>
      <c r="Q58" s="175"/>
    </row>
    <row r="59" spans="1:23" s="138" customFormat="1" ht="13.5" x14ac:dyDescent="0.25">
      <c r="A59" s="197"/>
      <c r="B59" s="198"/>
      <c r="C59" s="198"/>
      <c r="D59" s="198"/>
      <c r="E59" s="197"/>
      <c r="F59" s="32"/>
      <c r="G59" s="194"/>
      <c r="H59" s="194"/>
      <c r="I59" s="194"/>
      <c r="J59" s="194"/>
      <c r="K59" s="31"/>
      <c r="L59" s="31"/>
      <c r="M59" s="31"/>
      <c r="N59" s="31"/>
      <c r="O59" s="55"/>
      <c r="P59" s="56"/>
      <c r="Q59" s="175"/>
    </row>
    <row r="60" spans="1:23" s="138" customFormat="1" x14ac:dyDescent="0.2">
      <c r="A60" s="197"/>
      <c r="B60" s="198"/>
      <c r="C60" s="198"/>
      <c r="D60" s="198"/>
      <c r="E60" s="197"/>
      <c r="F60" s="32"/>
      <c r="G60" s="194"/>
      <c r="H60" s="194"/>
      <c r="I60" s="194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</row>
    <row r="61" spans="1:23" s="138" customFormat="1" ht="15.75" x14ac:dyDescent="0.25">
      <c r="A61" s="197"/>
      <c r="B61" s="198"/>
      <c r="C61" s="198"/>
      <c r="D61" s="198"/>
      <c r="E61" s="197"/>
      <c r="F61" s="32"/>
      <c r="G61" s="194"/>
      <c r="H61" s="194"/>
      <c r="I61" s="194"/>
      <c r="J61" s="129"/>
      <c r="K61" s="199" t="s">
        <v>92</v>
      </c>
      <c r="L61" s="200"/>
      <c r="M61" s="201"/>
      <c r="N61" s="129"/>
      <c r="O61" s="129"/>
      <c r="P61" s="129"/>
      <c r="Q61" s="129"/>
      <c r="R61" s="129"/>
      <c r="S61" s="199" t="s">
        <v>93</v>
      </c>
      <c r="T61" s="200"/>
      <c r="U61" s="200"/>
      <c r="V61" s="200"/>
      <c r="W61" s="129"/>
    </row>
    <row r="62" spans="1:23" s="138" customFormat="1" ht="15.75" x14ac:dyDescent="0.25">
      <c r="A62" s="197"/>
      <c r="B62" s="198"/>
      <c r="C62" s="198"/>
      <c r="D62" s="198"/>
      <c r="E62" s="197"/>
      <c r="F62" s="32"/>
      <c r="G62" s="194"/>
      <c r="H62" s="194"/>
      <c r="I62" s="194"/>
      <c r="J62" s="129"/>
      <c r="K62" s="202" t="s">
        <v>94</v>
      </c>
      <c r="L62" s="203"/>
      <c r="M62" s="203"/>
      <c r="N62" s="129"/>
      <c r="O62" s="129"/>
      <c r="P62" s="129"/>
      <c r="Q62" s="129"/>
      <c r="R62" s="129"/>
      <c r="S62" s="202" t="s">
        <v>95</v>
      </c>
      <c r="T62" s="1"/>
      <c r="U62" s="1"/>
      <c r="V62" s="1"/>
      <c r="W62" s="129"/>
    </row>
    <row r="63" spans="1:23" s="138" customFormat="1" ht="15.75" x14ac:dyDescent="0.25">
      <c r="A63" s="197"/>
      <c r="B63" s="198"/>
      <c r="C63" s="198"/>
      <c r="D63" s="198"/>
      <c r="E63" s="197"/>
      <c r="F63" s="32"/>
      <c r="G63" s="194"/>
      <c r="H63" s="194"/>
      <c r="I63" s="194"/>
      <c r="J63" s="129"/>
      <c r="K63" s="203"/>
      <c r="L63" s="203"/>
      <c r="M63" s="203"/>
      <c r="N63" s="129"/>
      <c r="O63" s="129"/>
      <c r="P63" s="129"/>
      <c r="Q63" s="129"/>
      <c r="R63" s="129"/>
      <c r="S63" s="202"/>
      <c r="T63" s="1"/>
      <c r="U63" s="1"/>
      <c r="V63" s="1"/>
      <c r="W63" s="129"/>
    </row>
    <row r="64" spans="1:23" s="138" customFormat="1" ht="15.75" x14ac:dyDescent="0.25">
      <c r="A64" s="197"/>
      <c r="B64" s="198"/>
      <c r="C64" s="198"/>
      <c r="D64" s="198"/>
      <c r="E64" s="197"/>
      <c r="F64" s="32"/>
      <c r="G64" s="194"/>
      <c r="H64" s="194"/>
      <c r="I64" s="194"/>
      <c r="J64" s="129"/>
      <c r="K64" s="203"/>
      <c r="L64" s="203"/>
      <c r="M64" s="203"/>
      <c r="N64" s="129"/>
      <c r="O64" s="129"/>
      <c r="P64" s="129"/>
      <c r="Q64" s="129"/>
      <c r="R64" s="129"/>
      <c r="S64" s="202"/>
      <c r="T64" s="1"/>
      <c r="U64" s="1"/>
      <c r="V64" s="1"/>
      <c r="W64" s="129"/>
    </row>
    <row r="65" spans="1:23" s="138" customFormat="1" ht="15.75" x14ac:dyDescent="0.25">
      <c r="A65" s="197"/>
      <c r="B65" s="198"/>
      <c r="C65" s="198"/>
      <c r="D65" s="198"/>
      <c r="E65" s="197"/>
      <c r="F65" s="32"/>
      <c r="G65" s="194"/>
      <c r="H65" s="194"/>
      <c r="I65" s="194"/>
      <c r="J65" s="129"/>
      <c r="K65" s="365" t="s">
        <v>96</v>
      </c>
      <c r="L65" s="365"/>
      <c r="M65" s="365"/>
      <c r="N65" s="365"/>
      <c r="O65" s="129"/>
      <c r="P65" s="129"/>
      <c r="Q65" s="129"/>
      <c r="R65" s="129"/>
      <c r="S65" s="204" t="s">
        <v>97</v>
      </c>
      <c r="T65" s="205"/>
      <c r="U65" s="205"/>
      <c r="V65" s="205"/>
      <c r="W65" s="129"/>
    </row>
    <row r="66" spans="1:23" ht="13.5" x14ac:dyDescent="0.25">
      <c r="A66" s="36"/>
      <c r="B66" s="34"/>
      <c r="C66" s="34"/>
      <c r="D66" s="34"/>
      <c r="E66" s="36"/>
      <c r="F66" s="4"/>
      <c r="G66" s="4"/>
      <c r="Q66" s="56"/>
      <c r="R66" s="32"/>
      <c r="S66" s="31"/>
      <c r="T66" s="31"/>
      <c r="U66" s="31"/>
      <c r="V66" s="31"/>
      <c r="W66" s="32"/>
    </row>
  </sheetData>
  <mergeCells count="55">
    <mergeCell ref="B55:D55"/>
    <mergeCell ref="B56:D56"/>
    <mergeCell ref="D6:D9"/>
    <mergeCell ref="B49:D49"/>
    <mergeCell ref="B50:D50"/>
    <mergeCell ref="B52:D52"/>
    <mergeCell ref="B53:D53"/>
    <mergeCell ref="B54:D54"/>
    <mergeCell ref="B46:D46"/>
    <mergeCell ref="B45:D45"/>
    <mergeCell ref="B47:D47"/>
    <mergeCell ref="B48:D48"/>
    <mergeCell ref="B39:E40"/>
    <mergeCell ref="B41:E41"/>
    <mergeCell ref="C6:C9"/>
    <mergeCell ref="K39:W40"/>
    <mergeCell ref="K8:K9"/>
    <mergeCell ref="L8:L9"/>
    <mergeCell ref="U7:U9"/>
    <mergeCell ref="G54:J54"/>
    <mergeCell ref="G47:J47"/>
    <mergeCell ref="G48:J48"/>
    <mergeCell ref="G53:J53"/>
    <mergeCell ref="G45:J45"/>
    <mergeCell ref="H40:I40"/>
    <mergeCell ref="H41:I41"/>
    <mergeCell ref="F39:F40"/>
    <mergeCell ref="T7:T9"/>
    <mergeCell ref="T3:AA3"/>
    <mergeCell ref="T1:AA2"/>
    <mergeCell ref="K65:N65"/>
    <mergeCell ref="B1:R1"/>
    <mergeCell ref="G6:N6"/>
    <mergeCell ref="M8:M9"/>
    <mergeCell ref="B2:R2"/>
    <mergeCell ref="V5:W5"/>
    <mergeCell ref="N8:N9"/>
    <mergeCell ref="G39:I39"/>
    <mergeCell ref="H8:H9"/>
    <mergeCell ref="K38:W38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>
      <selection activeCell="I12" sqref="I12"/>
    </sheetView>
  </sheetViews>
  <sheetFormatPr defaultRowHeight="12.75" x14ac:dyDescent="0.2"/>
  <cols>
    <col min="1" max="1" width="3.5703125" style="220" customWidth="1"/>
    <col min="2" max="2" width="27.5703125" style="220" customWidth="1"/>
    <col min="3" max="3" width="6.42578125" style="221" customWidth="1"/>
    <col min="4" max="4" width="9.28515625" style="221" customWidth="1"/>
    <col min="5" max="5" width="10.5703125" style="220" customWidth="1"/>
    <col min="6" max="6" width="10.85546875" style="220" customWidth="1"/>
    <col min="7" max="7" width="11" style="220" customWidth="1"/>
    <col min="8" max="8" width="8.7109375" style="220" customWidth="1"/>
    <col min="9" max="9" width="11.85546875" style="220" customWidth="1"/>
    <col min="10" max="10" width="10.140625" style="220" customWidth="1"/>
    <col min="11" max="11" width="9.140625" style="220" customWidth="1"/>
    <col min="12" max="12" width="14" style="220" customWidth="1"/>
    <col min="13" max="13" width="9.5703125" style="220" customWidth="1"/>
    <col min="14" max="14" width="15" style="220" customWidth="1"/>
    <col min="15" max="15" width="9.140625" style="223"/>
    <col min="16" max="16" width="13.42578125" style="223" customWidth="1"/>
    <col min="17" max="17" width="10.85546875" style="223" customWidth="1"/>
    <col min="18" max="263" width="9.140625" style="223"/>
    <col min="264" max="264" width="17.140625" style="223" customWidth="1"/>
    <col min="265" max="265" width="35.140625" style="223" customWidth="1"/>
    <col min="266" max="266" width="12.85546875" style="223" customWidth="1"/>
    <col min="267" max="268" width="18.140625" style="223" customWidth="1"/>
    <col min="269" max="269" width="19.140625" style="223" customWidth="1"/>
    <col min="270" max="270" width="21.85546875" style="223" customWidth="1"/>
    <col min="271" max="519" width="9.140625" style="223"/>
    <col min="520" max="520" width="17.140625" style="223" customWidth="1"/>
    <col min="521" max="521" width="35.140625" style="223" customWidth="1"/>
    <col min="522" max="522" width="12.85546875" style="223" customWidth="1"/>
    <col min="523" max="524" width="18.140625" style="223" customWidth="1"/>
    <col min="525" max="525" width="19.140625" style="223" customWidth="1"/>
    <col min="526" max="526" width="21.85546875" style="223" customWidth="1"/>
    <col min="527" max="775" width="9.140625" style="223"/>
    <col min="776" max="776" width="17.140625" style="223" customWidth="1"/>
    <col min="777" max="777" width="35.140625" style="223" customWidth="1"/>
    <col min="778" max="778" width="12.85546875" style="223" customWidth="1"/>
    <col min="779" max="780" width="18.140625" style="223" customWidth="1"/>
    <col min="781" max="781" width="19.140625" style="223" customWidth="1"/>
    <col min="782" max="782" width="21.85546875" style="223" customWidth="1"/>
    <col min="783" max="1031" width="9.140625" style="223"/>
    <col min="1032" max="1032" width="17.140625" style="223" customWidth="1"/>
    <col min="1033" max="1033" width="35.140625" style="223" customWidth="1"/>
    <col min="1034" max="1034" width="12.85546875" style="223" customWidth="1"/>
    <col min="1035" max="1036" width="18.140625" style="223" customWidth="1"/>
    <col min="1037" max="1037" width="19.140625" style="223" customWidth="1"/>
    <col min="1038" max="1038" width="21.85546875" style="223" customWidth="1"/>
    <col min="1039" max="1287" width="9.140625" style="223"/>
    <col min="1288" max="1288" width="17.140625" style="223" customWidth="1"/>
    <col min="1289" max="1289" width="35.140625" style="223" customWidth="1"/>
    <col min="1290" max="1290" width="12.85546875" style="223" customWidth="1"/>
    <col min="1291" max="1292" width="18.140625" style="223" customWidth="1"/>
    <col min="1293" max="1293" width="19.140625" style="223" customWidth="1"/>
    <col min="1294" max="1294" width="21.85546875" style="223" customWidth="1"/>
    <col min="1295" max="1543" width="9.140625" style="223"/>
    <col min="1544" max="1544" width="17.140625" style="223" customWidth="1"/>
    <col min="1545" max="1545" width="35.140625" style="223" customWidth="1"/>
    <col min="1546" max="1546" width="12.85546875" style="223" customWidth="1"/>
    <col min="1547" max="1548" width="18.140625" style="223" customWidth="1"/>
    <col min="1549" max="1549" width="19.140625" style="223" customWidth="1"/>
    <col min="1550" max="1550" width="21.85546875" style="223" customWidth="1"/>
    <col min="1551" max="1799" width="9.140625" style="223"/>
    <col min="1800" max="1800" width="17.140625" style="223" customWidth="1"/>
    <col min="1801" max="1801" width="35.140625" style="223" customWidth="1"/>
    <col min="1802" max="1802" width="12.85546875" style="223" customWidth="1"/>
    <col min="1803" max="1804" width="18.140625" style="223" customWidth="1"/>
    <col min="1805" max="1805" width="19.140625" style="223" customWidth="1"/>
    <col min="1806" max="1806" width="21.85546875" style="223" customWidth="1"/>
    <col min="1807" max="2055" width="9.140625" style="223"/>
    <col min="2056" max="2056" width="17.140625" style="223" customWidth="1"/>
    <col min="2057" max="2057" width="35.140625" style="223" customWidth="1"/>
    <col min="2058" max="2058" width="12.85546875" style="223" customWidth="1"/>
    <col min="2059" max="2060" width="18.140625" style="223" customWidth="1"/>
    <col min="2061" max="2061" width="19.140625" style="223" customWidth="1"/>
    <col min="2062" max="2062" width="21.85546875" style="223" customWidth="1"/>
    <col min="2063" max="2311" width="9.140625" style="223"/>
    <col min="2312" max="2312" width="17.140625" style="223" customWidth="1"/>
    <col min="2313" max="2313" width="35.140625" style="223" customWidth="1"/>
    <col min="2314" max="2314" width="12.85546875" style="223" customWidth="1"/>
    <col min="2315" max="2316" width="18.140625" style="223" customWidth="1"/>
    <col min="2317" max="2317" width="19.140625" style="223" customWidth="1"/>
    <col min="2318" max="2318" width="21.85546875" style="223" customWidth="1"/>
    <col min="2319" max="2567" width="9.140625" style="223"/>
    <col min="2568" max="2568" width="17.140625" style="223" customWidth="1"/>
    <col min="2569" max="2569" width="35.140625" style="223" customWidth="1"/>
    <col min="2570" max="2570" width="12.85546875" style="223" customWidth="1"/>
    <col min="2571" max="2572" width="18.140625" style="223" customWidth="1"/>
    <col min="2573" max="2573" width="19.140625" style="223" customWidth="1"/>
    <col min="2574" max="2574" width="21.85546875" style="223" customWidth="1"/>
    <col min="2575" max="2823" width="9.140625" style="223"/>
    <col min="2824" max="2824" width="17.140625" style="223" customWidth="1"/>
    <col min="2825" max="2825" width="35.140625" style="223" customWidth="1"/>
    <col min="2826" max="2826" width="12.85546875" style="223" customWidth="1"/>
    <col min="2827" max="2828" width="18.140625" style="223" customWidth="1"/>
    <col min="2829" max="2829" width="19.140625" style="223" customWidth="1"/>
    <col min="2830" max="2830" width="21.85546875" style="223" customWidth="1"/>
    <col min="2831" max="3079" width="9.140625" style="223"/>
    <col min="3080" max="3080" width="17.140625" style="223" customWidth="1"/>
    <col min="3081" max="3081" width="35.140625" style="223" customWidth="1"/>
    <col min="3082" max="3082" width="12.85546875" style="223" customWidth="1"/>
    <col min="3083" max="3084" width="18.140625" style="223" customWidth="1"/>
    <col min="3085" max="3085" width="19.140625" style="223" customWidth="1"/>
    <col min="3086" max="3086" width="21.85546875" style="223" customWidth="1"/>
    <col min="3087" max="3335" width="9.140625" style="223"/>
    <col min="3336" max="3336" width="17.140625" style="223" customWidth="1"/>
    <col min="3337" max="3337" width="35.140625" style="223" customWidth="1"/>
    <col min="3338" max="3338" width="12.85546875" style="223" customWidth="1"/>
    <col min="3339" max="3340" width="18.140625" style="223" customWidth="1"/>
    <col min="3341" max="3341" width="19.140625" style="223" customWidth="1"/>
    <col min="3342" max="3342" width="21.85546875" style="223" customWidth="1"/>
    <col min="3343" max="3591" width="9.140625" style="223"/>
    <col min="3592" max="3592" width="17.140625" style="223" customWidth="1"/>
    <col min="3593" max="3593" width="35.140625" style="223" customWidth="1"/>
    <col min="3594" max="3594" width="12.85546875" style="223" customWidth="1"/>
    <col min="3595" max="3596" width="18.140625" style="223" customWidth="1"/>
    <col min="3597" max="3597" width="19.140625" style="223" customWidth="1"/>
    <col min="3598" max="3598" width="21.85546875" style="223" customWidth="1"/>
    <col min="3599" max="3847" width="9.140625" style="223"/>
    <col min="3848" max="3848" width="17.140625" style="223" customWidth="1"/>
    <col min="3849" max="3849" width="35.140625" style="223" customWidth="1"/>
    <col min="3850" max="3850" width="12.85546875" style="223" customWidth="1"/>
    <col min="3851" max="3852" width="18.140625" style="223" customWidth="1"/>
    <col min="3853" max="3853" width="19.140625" style="223" customWidth="1"/>
    <col min="3854" max="3854" width="21.85546875" style="223" customWidth="1"/>
    <col min="3855" max="4103" width="9.140625" style="223"/>
    <col min="4104" max="4104" width="17.140625" style="223" customWidth="1"/>
    <col min="4105" max="4105" width="35.140625" style="223" customWidth="1"/>
    <col min="4106" max="4106" width="12.85546875" style="223" customWidth="1"/>
    <col min="4107" max="4108" width="18.140625" style="223" customWidth="1"/>
    <col min="4109" max="4109" width="19.140625" style="223" customWidth="1"/>
    <col min="4110" max="4110" width="21.85546875" style="223" customWidth="1"/>
    <col min="4111" max="4359" width="9.140625" style="223"/>
    <col min="4360" max="4360" width="17.140625" style="223" customWidth="1"/>
    <col min="4361" max="4361" width="35.140625" style="223" customWidth="1"/>
    <col min="4362" max="4362" width="12.85546875" style="223" customWidth="1"/>
    <col min="4363" max="4364" width="18.140625" style="223" customWidth="1"/>
    <col min="4365" max="4365" width="19.140625" style="223" customWidth="1"/>
    <col min="4366" max="4366" width="21.85546875" style="223" customWidth="1"/>
    <col min="4367" max="4615" width="9.140625" style="223"/>
    <col min="4616" max="4616" width="17.140625" style="223" customWidth="1"/>
    <col min="4617" max="4617" width="35.140625" style="223" customWidth="1"/>
    <col min="4618" max="4618" width="12.85546875" style="223" customWidth="1"/>
    <col min="4619" max="4620" width="18.140625" style="223" customWidth="1"/>
    <col min="4621" max="4621" width="19.140625" style="223" customWidth="1"/>
    <col min="4622" max="4622" width="21.85546875" style="223" customWidth="1"/>
    <col min="4623" max="4871" width="9.140625" style="223"/>
    <col min="4872" max="4872" width="17.140625" style="223" customWidth="1"/>
    <col min="4873" max="4873" width="35.140625" style="223" customWidth="1"/>
    <col min="4874" max="4874" width="12.85546875" style="223" customWidth="1"/>
    <col min="4875" max="4876" width="18.140625" style="223" customWidth="1"/>
    <col min="4877" max="4877" width="19.140625" style="223" customWidth="1"/>
    <col min="4878" max="4878" width="21.85546875" style="223" customWidth="1"/>
    <col min="4879" max="5127" width="9.140625" style="223"/>
    <col min="5128" max="5128" width="17.140625" style="223" customWidth="1"/>
    <col min="5129" max="5129" width="35.140625" style="223" customWidth="1"/>
    <col min="5130" max="5130" width="12.85546875" style="223" customWidth="1"/>
    <col min="5131" max="5132" width="18.140625" style="223" customWidth="1"/>
    <col min="5133" max="5133" width="19.140625" style="223" customWidth="1"/>
    <col min="5134" max="5134" width="21.85546875" style="223" customWidth="1"/>
    <col min="5135" max="5383" width="9.140625" style="223"/>
    <col min="5384" max="5384" width="17.140625" style="223" customWidth="1"/>
    <col min="5385" max="5385" width="35.140625" style="223" customWidth="1"/>
    <col min="5386" max="5386" width="12.85546875" style="223" customWidth="1"/>
    <col min="5387" max="5388" width="18.140625" style="223" customWidth="1"/>
    <col min="5389" max="5389" width="19.140625" style="223" customWidth="1"/>
    <col min="5390" max="5390" width="21.85546875" style="223" customWidth="1"/>
    <col min="5391" max="5639" width="9.140625" style="223"/>
    <col min="5640" max="5640" width="17.140625" style="223" customWidth="1"/>
    <col min="5641" max="5641" width="35.140625" style="223" customWidth="1"/>
    <col min="5642" max="5642" width="12.85546875" style="223" customWidth="1"/>
    <col min="5643" max="5644" width="18.140625" style="223" customWidth="1"/>
    <col min="5645" max="5645" width="19.140625" style="223" customWidth="1"/>
    <col min="5646" max="5646" width="21.85546875" style="223" customWidth="1"/>
    <col min="5647" max="5895" width="9.140625" style="223"/>
    <col min="5896" max="5896" width="17.140625" style="223" customWidth="1"/>
    <col min="5897" max="5897" width="35.140625" style="223" customWidth="1"/>
    <col min="5898" max="5898" width="12.85546875" style="223" customWidth="1"/>
    <col min="5899" max="5900" width="18.140625" style="223" customWidth="1"/>
    <col min="5901" max="5901" width="19.140625" style="223" customWidth="1"/>
    <col min="5902" max="5902" width="21.85546875" style="223" customWidth="1"/>
    <col min="5903" max="6151" width="9.140625" style="223"/>
    <col min="6152" max="6152" width="17.140625" style="223" customWidth="1"/>
    <col min="6153" max="6153" width="35.140625" style="223" customWidth="1"/>
    <col min="6154" max="6154" width="12.85546875" style="223" customWidth="1"/>
    <col min="6155" max="6156" width="18.140625" style="223" customWidth="1"/>
    <col min="6157" max="6157" width="19.140625" style="223" customWidth="1"/>
    <col min="6158" max="6158" width="21.85546875" style="223" customWidth="1"/>
    <col min="6159" max="6407" width="9.140625" style="223"/>
    <col min="6408" max="6408" width="17.140625" style="223" customWidth="1"/>
    <col min="6409" max="6409" width="35.140625" style="223" customWidth="1"/>
    <col min="6410" max="6410" width="12.85546875" style="223" customWidth="1"/>
    <col min="6411" max="6412" width="18.140625" style="223" customWidth="1"/>
    <col min="6413" max="6413" width="19.140625" style="223" customWidth="1"/>
    <col min="6414" max="6414" width="21.85546875" style="223" customWidth="1"/>
    <col min="6415" max="6663" width="9.140625" style="223"/>
    <col min="6664" max="6664" width="17.140625" style="223" customWidth="1"/>
    <col min="6665" max="6665" width="35.140625" style="223" customWidth="1"/>
    <col min="6666" max="6666" width="12.85546875" style="223" customWidth="1"/>
    <col min="6667" max="6668" width="18.140625" style="223" customWidth="1"/>
    <col min="6669" max="6669" width="19.140625" style="223" customWidth="1"/>
    <col min="6670" max="6670" width="21.85546875" style="223" customWidth="1"/>
    <col min="6671" max="6919" width="9.140625" style="223"/>
    <col min="6920" max="6920" width="17.140625" style="223" customWidth="1"/>
    <col min="6921" max="6921" width="35.140625" style="223" customWidth="1"/>
    <col min="6922" max="6922" width="12.85546875" style="223" customWidth="1"/>
    <col min="6923" max="6924" width="18.140625" style="223" customWidth="1"/>
    <col min="6925" max="6925" width="19.140625" style="223" customWidth="1"/>
    <col min="6926" max="6926" width="21.85546875" style="223" customWidth="1"/>
    <col min="6927" max="7175" width="9.140625" style="223"/>
    <col min="7176" max="7176" width="17.140625" style="223" customWidth="1"/>
    <col min="7177" max="7177" width="35.140625" style="223" customWidth="1"/>
    <col min="7178" max="7178" width="12.85546875" style="223" customWidth="1"/>
    <col min="7179" max="7180" width="18.140625" style="223" customWidth="1"/>
    <col min="7181" max="7181" width="19.140625" style="223" customWidth="1"/>
    <col min="7182" max="7182" width="21.85546875" style="223" customWidth="1"/>
    <col min="7183" max="7431" width="9.140625" style="223"/>
    <col min="7432" max="7432" width="17.140625" style="223" customWidth="1"/>
    <col min="7433" max="7433" width="35.140625" style="223" customWidth="1"/>
    <col min="7434" max="7434" width="12.85546875" style="223" customWidth="1"/>
    <col min="7435" max="7436" width="18.140625" style="223" customWidth="1"/>
    <col min="7437" max="7437" width="19.140625" style="223" customWidth="1"/>
    <col min="7438" max="7438" width="21.85546875" style="223" customWidth="1"/>
    <col min="7439" max="7687" width="9.140625" style="223"/>
    <col min="7688" max="7688" width="17.140625" style="223" customWidth="1"/>
    <col min="7689" max="7689" width="35.140625" style="223" customWidth="1"/>
    <col min="7690" max="7690" width="12.85546875" style="223" customWidth="1"/>
    <col min="7691" max="7692" width="18.140625" style="223" customWidth="1"/>
    <col min="7693" max="7693" width="19.140625" style="223" customWidth="1"/>
    <col min="7694" max="7694" width="21.85546875" style="223" customWidth="1"/>
    <col min="7695" max="7943" width="9.140625" style="223"/>
    <col min="7944" max="7944" width="17.140625" style="223" customWidth="1"/>
    <col min="7945" max="7945" width="35.140625" style="223" customWidth="1"/>
    <col min="7946" max="7946" width="12.85546875" style="223" customWidth="1"/>
    <col min="7947" max="7948" width="18.140625" style="223" customWidth="1"/>
    <col min="7949" max="7949" width="19.140625" style="223" customWidth="1"/>
    <col min="7950" max="7950" width="21.85546875" style="223" customWidth="1"/>
    <col min="7951" max="8199" width="9.140625" style="223"/>
    <col min="8200" max="8200" width="17.140625" style="223" customWidth="1"/>
    <col min="8201" max="8201" width="35.140625" style="223" customWidth="1"/>
    <col min="8202" max="8202" width="12.85546875" style="223" customWidth="1"/>
    <col min="8203" max="8204" width="18.140625" style="223" customWidth="1"/>
    <col min="8205" max="8205" width="19.140625" style="223" customWidth="1"/>
    <col min="8206" max="8206" width="21.85546875" style="223" customWidth="1"/>
    <col min="8207" max="8455" width="9.140625" style="223"/>
    <col min="8456" max="8456" width="17.140625" style="223" customWidth="1"/>
    <col min="8457" max="8457" width="35.140625" style="223" customWidth="1"/>
    <col min="8458" max="8458" width="12.85546875" style="223" customWidth="1"/>
    <col min="8459" max="8460" width="18.140625" style="223" customWidth="1"/>
    <col min="8461" max="8461" width="19.140625" style="223" customWidth="1"/>
    <col min="8462" max="8462" width="21.85546875" style="223" customWidth="1"/>
    <col min="8463" max="8711" width="9.140625" style="223"/>
    <col min="8712" max="8712" width="17.140625" style="223" customWidth="1"/>
    <col min="8713" max="8713" width="35.140625" style="223" customWidth="1"/>
    <col min="8714" max="8714" width="12.85546875" style="223" customWidth="1"/>
    <col min="8715" max="8716" width="18.140625" style="223" customWidth="1"/>
    <col min="8717" max="8717" width="19.140625" style="223" customWidth="1"/>
    <col min="8718" max="8718" width="21.85546875" style="223" customWidth="1"/>
    <col min="8719" max="8967" width="9.140625" style="223"/>
    <col min="8968" max="8968" width="17.140625" style="223" customWidth="1"/>
    <col min="8969" max="8969" width="35.140625" style="223" customWidth="1"/>
    <col min="8970" max="8970" width="12.85546875" style="223" customWidth="1"/>
    <col min="8971" max="8972" width="18.140625" style="223" customWidth="1"/>
    <col min="8973" max="8973" width="19.140625" style="223" customWidth="1"/>
    <col min="8974" max="8974" width="21.85546875" style="223" customWidth="1"/>
    <col min="8975" max="9223" width="9.140625" style="223"/>
    <col min="9224" max="9224" width="17.140625" style="223" customWidth="1"/>
    <col min="9225" max="9225" width="35.140625" style="223" customWidth="1"/>
    <col min="9226" max="9226" width="12.85546875" style="223" customWidth="1"/>
    <col min="9227" max="9228" width="18.140625" style="223" customWidth="1"/>
    <col min="9229" max="9229" width="19.140625" style="223" customWidth="1"/>
    <col min="9230" max="9230" width="21.85546875" style="223" customWidth="1"/>
    <col min="9231" max="9479" width="9.140625" style="223"/>
    <col min="9480" max="9480" width="17.140625" style="223" customWidth="1"/>
    <col min="9481" max="9481" width="35.140625" style="223" customWidth="1"/>
    <col min="9482" max="9482" width="12.85546875" style="223" customWidth="1"/>
    <col min="9483" max="9484" width="18.140625" style="223" customWidth="1"/>
    <col min="9485" max="9485" width="19.140625" style="223" customWidth="1"/>
    <col min="9486" max="9486" width="21.85546875" style="223" customWidth="1"/>
    <col min="9487" max="9735" width="9.140625" style="223"/>
    <col min="9736" max="9736" width="17.140625" style="223" customWidth="1"/>
    <col min="9737" max="9737" width="35.140625" style="223" customWidth="1"/>
    <col min="9738" max="9738" width="12.85546875" style="223" customWidth="1"/>
    <col min="9739" max="9740" width="18.140625" style="223" customWidth="1"/>
    <col min="9741" max="9741" width="19.140625" style="223" customWidth="1"/>
    <col min="9742" max="9742" width="21.85546875" style="223" customWidth="1"/>
    <col min="9743" max="9991" width="9.140625" style="223"/>
    <col min="9992" max="9992" width="17.140625" style="223" customWidth="1"/>
    <col min="9993" max="9993" width="35.140625" style="223" customWidth="1"/>
    <col min="9994" max="9994" width="12.85546875" style="223" customWidth="1"/>
    <col min="9995" max="9996" width="18.140625" style="223" customWidth="1"/>
    <col min="9997" max="9997" width="19.140625" style="223" customWidth="1"/>
    <col min="9998" max="9998" width="21.85546875" style="223" customWidth="1"/>
    <col min="9999" max="10247" width="9.140625" style="223"/>
    <col min="10248" max="10248" width="17.140625" style="223" customWidth="1"/>
    <col min="10249" max="10249" width="35.140625" style="223" customWidth="1"/>
    <col min="10250" max="10250" width="12.85546875" style="223" customWidth="1"/>
    <col min="10251" max="10252" width="18.140625" style="223" customWidth="1"/>
    <col min="10253" max="10253" width="19.140625" style="223" customWidth="1"/>
    <col min="10254" max="10254" width="21.85546875" style="223" customWidth="1"/>
    <col min="10255" max="10503" width="9.140625" style="223"/>
    <col min="10504" max="10504" width="17.140625" style="223" customWidth="1"/>
    <col min="10505" max="10505" width="35.140625" style="223" customWidth="1"/>
    <col min="10506" max="10506" width="12.85546875" style="223" customWidth="1"/>
    <col min="10507" max="10508" width="18.140625" style="223" customWidth="1"/>
    <col min="10509" max="10509" width="19.140625" style="223" customWidth="1"/>
    <col min="10510" max="10510" width="21.85546875" style="223" customWidth="1"/>
    <col min="10511" max="10759" width="9.140625" style="223"/>
    <col min="10760" max="10760" width="17.140625" style="223" customWidth="1"/>
    <col min="10761" max="10761" width="35.140625" style="223" customWidth="1"/>
    <col min="10762" max="10762" width="12.85546875" style="223" customWidth="1"/>
    <col min="10763" max="10764" width="18.140625" style="223" customWidth="1"/>
    <col min="10765" max="10765" width="19.140625" style="223" customWidth="1"/>
    <col min="10766" max="10766" width="21.85546875" style="223" customWidth="1"/>
    <col min="10767" max="11015" width="9.140625" style="223"/>
    <col min="11016" max="11016" width="17.140625" style="223" customWidth="1"/>
    <col min="11017" max="11017" width="35.140625" style="223" customWidth="1"/>
    <col min="11018" max="11018" width="12.85546875" style="223" customWidth="1"/>
    <col min="11019" max="11020" width="18.140625" style="223" customWidth="1"/>
    <col min="11021" max="11021" width="19.140625" style="223" customWidth="1"/>
    <col min="11022" max="11022" width="21.85546875" style="223" customWidth="1"/>
    <col min="11023" max="11271" width="9.140625" style="223"/>
    <col min="11272" max="11272" width="17.140625" style="223" customWidth="1"/>
    <col min="11273" max="11273" width="35.140625" style="223" customWidth="1"/>
    <col min="11274" max="11274" width="12.85546875" style="223" customWidth="1"/>
    <col min="11275" max="11276" width="18.140625" style="223" customWidth="1"/>
    <col min="11277" max="11277" width="19.140625" style="223" customWidth="1"/>
    <col min="11278" max="11278" width="21.85546875" style="223" customWidth="1"/>
    <col min="11279" max="11527" width="9.140625" style="223"/>
    <col min="11528" max="11528" width="17.140625" style="223" customWidth="1"/>
    <col min="11529" max="11529" width="35.140625" style="223" customWidth="1"/>
    <col min="11530" max="11530" width="12.85546875" style="223" customWidth="1"/>
    <col min="11531" max="11532" width="18.140625" style="223" customWidth="1"/>
    <col min="11533" max="11533" width="19.140625" style="223" customWidth="1"/>
    <col min="11534" max="11534" width="21.85546875" style="223" customWidth="1"/>
    <col min="11535" max="11783" width="9.140625" style="223"/>
    <col min="11784" max="11784" width="17.140625" style="223" customWidth="1"/>
    <col min="11785" max="11785" width="35.140625" style="223" customWidth="1"/>
    <col min="11786" max="11786" width="12.85546875" style="223" customWidth="1"/>
    <col min="11787" max="11788" width="18.140625" style="223" customWidth="1"/>
    <col min="11789" max="11789" width="19.140625" style="223" customWidth="1"/>
    <col min="11790" max="11790" width="21.85546875" style="223" customWidth="1"/>
    <col min="11791" max="12039" width="9.140625" style="223"/>
    <col min="12040" max="12040" width="17.140625" style="223" customWidth="1"/>
    <col min="12041" max="12041" width="35.140625" style="223" customWidth="1"/>
    <col min="12042" max="12042" width="12.85546875" style="223" customWidth="1"/>
    <col min="12043" max="12044" width="18.140625" style="223" customWidth="1"/>
    <col min="12045" max="12045" width="19.140625" style="223" customWidth="1"/>
    <col min="12046" max="12046" width="21.85546875" style="223" customWidth="1"/>
    <col min="12047" max="12295" width="9.140625" style="223"/>
    <col min="12296" max="12296" width="17.140625" style="223" customWidth="1"/>
    <col min="12297" max="12297" width="35.140625" style="223" customWidth="1"/>
    <col min="12298" max="12298" width="12.85546875" style="223" customWidth="1"/>
    <col min="12299" max="12300" width="18.140625" style="223" customWidth="1"/>
    <col min="12301" max="12301" width="19.140625" style="223" customWidth="1"/>
    <col min="12302" max="12302" width="21.85546875" style="223" customWidth="1"/>
    <col min="12303" max="12551" width="9.140625" style="223"/>
    <col min="12552" max="12552" width="17.140625" style="223" customWidth="1"/>
    <col min="12553" max="12553" width="35.140625" style="223" customWidth="1"/>
    <col min="12554" max="12554" width="12.85546875" style="223" customWidth="1"/>
    <col min="12555" max="12556" width="18.140625" style="223" customWidth="1"/>
    <col min="12557" max="12557" width="19.140625" style="223" customWidth="1"/>
    <col min="12558" max="12558" width="21.85546875" style="223" customWidth="1"/>
    <col min="12559" max="12807" width="9.140625" style="223"/>
    <col min="12808" max="12808" width="17.140625" style="223" customWidth="1"/>
    <col min="12809" max="12809" width="35.140625" style="223" customWidth="1"/>
    <col min="12810" max="12810" width="12.85546875" style="223" customWidth="1"/>
    <col min="12811" max="12812" width="18.140625" style="223" customWidth="1"/>
    <col min="12813" max="12813" width="19.140625" style="223" customWidth="1"/>
    <col min="12814" max="12814" width="21.85546875" style="223" customWidth="1"/>
    <col min="12815" max="13063" width="9.140625" style="223"/>
    <col min="13064" max="13064" width="17.140625" style="223" customWidth="1"/>
    <col min="13065" max="13065" width="35.140625" style="223" customWidth="1"/>
    <col min="13066" max="13066" width="12.85546875" style="223" customWidth="1"/>
    <col min="13067" max="13068" width="18.140625" style="223" customWidth="1"/>
    <col min="13069" max="13069" width="19.140625" style="223" customWidth="1"/>
    <col min="13070" max="13070" width="21.85546875" style="223" customWidth="1"/>
    <col min="13071" max="13319" width="9.140625" style="223"/>
    <col min="13320" max="13320" width="17.140625" style="223" customWidth="1"/>
    <col min="13321" max="13321" width="35.140625" style="223" customWidth="1"/>
    <col min="13322" max="13322" width="12.85546875" style="223" customWidth="1"/>
    <col min="13323" max="13324" width="18.140625" style="223" customWidth="1"/>
    <col min="13325" max="13325" width="19.140625" style="223" customWidth="1"/>
    <col min="13326" max="13326" width="21.85546875" style="223" customWidth="1"/>
    <col min="13327" max="13575" width="9.140625" style="223"/>
    <col min="13576" max="13576" width="17.140625" style="223" customWidth="1"/>
    <col min="13577" max="13577" width="35.140625" style="223" customWidth="1"/>
    <col min="13578" max="13578" width="12.85546875" style="223" customWidth="1"/>
    <col min="13579" max="13580" width="18.140625" style="223" customWidth="1"/>
    <col min="13581" max="13581" width="19.140625" style="223" customWidth="1"/>
    <col min="13582" max="13582" width="21.85546875" style="223" customWidth="1"/>
    <col min="13583" max="13831" width="9.140625" style="223"/>
    <col min="13832" max="13832" width="17.140625" style="223" customWidth="1"/>
    <col min="13833" max="13833" width="35.140625" style="223" customWidth="1"/>
    <col min="13834" max="13834" width="12.85546875" style="223" customWidth="1"/>
    <col min="13835" max="13836" width="18.140625" style="223" customWidth="1"/>
    <col min="13837" max="13837" width="19.140625" style="223" customWidth="1"/>
    <col min="13838" max="13838" width="21.85546875" style="223" customWidth="1"/>
    <col min="13839" max="14087" width="9.140625" style="223"/>
    <col min="14088" max="14088" width="17.140625" style="223" customWidth="1"/>
    <col min="14089" max="14089" width="35.140625" style="223" customWidth="1"/>
    <col min="14090" max="14090" width="12.85546875" style="223" customWidth="1"/>
    <col min="14091" max="14092" width="18.140625" style="223" customWidth="1"/>
    <col min="14093" max="14093" width="19.140625" style="223" customWidth="1"/>
    <col min="14094" max="14094" width="21.85546875" style="223" customWidth="1"/>
    <col min="14095" max="14343" width="9.140625" style="223"/>
    <col min="14344" max="14344" width="17.140625" style="223" customWidth="1"/>
    <col min="14345" max="14345" width="35.140625" style="223" customWidth="1"/>
    <col min="14346" max="14346" width="12.85546875" style="223" customWidth="1"/>
    <col min="14347" max="14348" width="18.140625" style="223" customWidth="1"/>
    <col min="14349" max="14349" width="19.140625" style="223" customWidth="1"/>
    <col min="14350" max="14350" width="21.85546875" style="223" customWidth="1"/>
    <col min="14351" max="14599" width="9.140625" style="223"/>
    <col min="14600" max="14600" width="17.140625" style="223" customWidth="1"/>
    <col min="14601" max="14601" width="35.140625" style="223" customWidth="1"/>
    <col min="14602" max="14602" width="12.85546875" style="223" customWidth="1"/>
    <col min="14603" max="14604" width="18.140625" style="223" customWidth="1"/>
    <col min="14605" max="14605" width="19.140625" style="223" customWidth="1"/>
    <col min="14606" max="14606" width="21.85546875" style="223" customWidth="1"/>
    <col min="14607" max="14855" width="9.140625" style="223"/>
    <col min="14856" max="14856" width="17.140625" style="223" customWidth="1"/>
    <col min="14857" max="14857" width="35.140625" style="223" customWidth="1"/>
    <col min="14858" max="14858" width="12.85546875" style="223" customWidth="1"/>
    <col min="14859" max="14860" width="18.140625" style="223" customWidth="1"/>
    <col min="14861" max="14861" width="19.140625" style="223" customWidth="1"/>
    <col min="14862" max="14862" width="21.85546875" style="223" customWidth="1"/>
    <col min="14863" max="15111" width="9.140625" style="223"/>
    <col min="15112" max="15112" width="17.140625" style="223" customWidth="1"/>
    <col min="15113" max="15113" width="35.140625" style="223" customWidth="1"/>
    <col min="15114" max="15114" width="12.85546875" style="223" customWidth="1"/>
    <col min="15115" max="15116" width="18.140625" style="223" customWidth="1"/>
    <col min="15117" max="15117" width="19.140625" style="223" customWidth="1"/>
    <col min="15118" max="15118" width="21.85546875" style="223" customWidth="1"/>
    <col min="15119" max="15367" width="9.140625" style="223"/>
    <col min="15368" max="15368" width="17.140625" style="223" customWidth="1"/>
    <col min="15369" max="15369" width="35.140625" style="223" customWidth="1"/>
    <col min="15370" max="15370" width="12.85546875" style="223" customWidth="1"/>
    <col min="15371" max="15372" width="18.140625" style="223" customWidth="1"/>
    <col min="15373" max="15373" width="19.140625" style="223" customWidth="1"/>
    <col min="15374" max="15374" width="21.85546875" style="223" customWidth="1"/>
    <col min="15375" max="15623" width="9.140625" style="223"/>
    <col min="15624" max="15624" width="17.140625" style="223" customWidth="1"/>
    <col min="15625" max="15625" width="35.140625" style="223" customWidth="1"/>
    <col min="15626" max="15626" width="12.85546875" style="223" customWidth="1"/>
    <col min="15627" max="15628" width="18.140625" style="223" customWidth="1"/>
    <col min="15629" max="15629" width="19.140625" style="223" customWidth="1"/>
    <col min="15630" max="15630" width="21.85546875" style="223" customWidth="1"/>
    <col min="15631" max="15879" width="9.140625" style="223"/>
    <col min="15880" max="15880" width="17.140625" style="223" customWidth="1"/>
    <col min="15881" max="15881" width="35.140625" style="223" customWidth="1"/>
    <col min="15882" max="15882" width="12.85546875" style="223" customWidth="1"/>
    <col min="15883" max="15884" width="18.140625" style="223" customWidth="1"/>
    <col min="15885" max="15885" width="19.140625" style="223" customWidth="1"/>
    <col min="15886" max="15886" width="21.85546875" style="223" customWidth="1"/>
    <col min="15887" max="16135" width="9.140625" style="223"/>
    <col min="16136" max="16136" width="17.140625" style="223" customWidth="1"/>
    <col min="16137" max="16137" width="35.140625" style="223" customWidth="1"/>
    <col min="16138" max="16138" width="12.85546875" style="223" customWidth="1"/>
    <col min="16139" max="16140" width="18.140625" style="223" customWidth="1"/>
    <col min="16141" max="16141" width="19.140625" style="223" customWidth="1"/>
    <col min="16142" max="16142" width="21.85546875" style="223" customWidth="1"/>
    <col min="16143" max="16384" width="9.140625" style="223"/>
  </cols>
  <sheetData>
    <row r="1" spans="1:17" x14ac:dyDescent="0.2">
      <c r="N1" s="222" t="s">
        <v>133</v>
      </c>
    </row>
    <row r="2" spans="1:17" ht="15.75" customHeight="1" x14ac:dyDescent="0.2">
      <c r="A2" s="408" t="s">
        <v>49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</row>
    <row r="3" spans="1:17" s="224" customFormat="1" ht="14.25" customHeight="1" x14ac:dyDescent="0.2">
      <c r="A3" s="409" t="s">
        <v>55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</row>
    <row r="4" spans="1:17" s="224" customFormat="1" ht="14.25" customHeight="1" x14ac:dyDescent="0.2">
      <c r="A4" s="409" t="s">
        <v>56</v>
      </c>
      <c r="B4" s="409"/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</row>
    <row r="5" spans="1:17" ht="19.5" thickBot="1" x14ac:dyDescent="0.25">
      <c r="A5" s="225"/>
      <c r="B5" s="226" t="s">
        <v>131</v>
      </c>
      <c r="C5" s="227"/>
      <c r="D5" s="227"/>
      <c r="E5" s="225"/>
      <c r="F5" s="225"/>
      <c r="G5" s="228"/>
      <c r="H5" s="228"/>
      <c r="I5" s="228"/>
      <c r="J5" s="228"/>
      <c r="K5" s="228"/>
      <c r="L5" s="228"/>
      <c r="M5" s="228"/>
      <c r="N5" s="229" t="s">
        <v>50</v>
      </c>
    </row>
    <row r="6" spans="1:17" s="230" customFormat="1" ht="20.25" customHeight="1" thickBot="1" x14ac:dyDescent="0.25">
      <c r="A6" s="417" t="s">
        <v>51</v>
      </c>
      <c r="B6" s="413" t="s">
        <v>98</v>
      </c>
      <c r="C6" s="413" t="s">
        <v>99</v>
      </c>
      <c r="D6" s="415" t="s">
        <v>114</v>
      </c>
      <c r="E6" s="419" t="s">
        <v>100</v>
      </c>
      <c r="F6" s="413" t="s">
        <v>113</v>
      </c>
      <c r="G6" s="415" t="s">
        <v>115</v>
      </c>
      <c r="H6" s="410" t="s">
        <v>116</v>
      </c>
      <c r="I6" s="411"/>
      <c r="J6" s="412"/>
      <c r="K6" s="410" t="s">
        <v>117</v>
      </c>
      <c r="L6" s="411"/>
      <c r="M6" s="412"/>
      <c r="N6" s="413" t="s">
        <v>118</v>
      </c>
    </row>
    <row r="7" spans="1:17" s="230" customFormat="1" ht="70.5" customHeight="1" thickBot="1" x14ac:dyDescent="0.25">
      <c r="A7" s="418"/>
      <c r="B7" s="414"/>
      <c r="C7" s="414"/>
      <c r="D7" s="416"/>
      <c r="E7" s="420"/>
      <c r="F7" s="414"/>
      <c r="G7" s="416"/>
      <c r="H7" s="231" t="s">
        <v>101</v>
      </c>
      <c r="I7" s="231" t="s">
        <v>119</v>
      </c>
      <c r="J7" s="232" t="s">
        <v>120</v>
      </c>
      <c r="K7" s="231" t="s">
        <v>121</v>
      </c>
      <c r="L7" s="231" t="s">
        <v>122</v>
      </c>
      <c r="M7" s="232" t="s">
        <v>123</v>
      </c>
      <c r="N7" s="414"/>
    </row>
    <row r="8" spans="1:17" s="239" customFormat="1" ht="30" customHeight="1" thickBot="1" x14ac:dyDescent="0.25">
      <c r="A8" s="233">
        <v>1</v>
      </c>
      <c r="B8" s="234">
        <v>2</v>
      </c>
      <c r="C8" s="235">
        <v>3</v>
      </c>
      <c r="D8" s="234">
        <v>4</v>
      </c>
      <c r="E8" s="236">
        <v>5</v>
      </c>
      <c r="F8" s="235">
        <v>6</v>
      </c>
      <c r="G8" s="234">
        <v>7</v>
      </c>
      <c r="H8" s="234">
        <v>8</v>
      </c>
      <c r="I8" s="237">
        <v>9</v>
      </c>
      <c r="J8" s="237">
        <v>10</v>
      </c>
      <c r="K8" s="234">
        <v>11</v>
      </c>
      <c r="L8" s="237">
        <v>12</v>
      </c>
      <c r="M8" s="237">
        <v>13</v>
      </c>
      <c r="N8" s="238">
        <v>14</v>
      </c>
    </row>
    <row r="9" spans="1:17" s="244" customFormat="1" thickBot="1" x14ac:dyDescent="0.25">
      <c r="A9" s="240"/>
      <c r="B9" s="241"/>
      <c r="C9" s="241"/>
      <c r="D9" s="241"/>
      <c r="E9" s="241"/>
      <c r="F9" s="241"/>
      <c r="G9" s="241"/>
      <c r="H9" s="242" t="s">
        <v>124</v>
      </c>
      <c r="I9" s="241"/>
      <c r="J9" s="241"/>
      <c r="K9" s="242"/>
      <c r="L9" s="241"/>
      <c r="M9" s="241"/>
      <c r="N9" s="243"/>
    </row>
    <row r="10" spans="1:17" s="252" customFormat="1" ht="12" x14ac:dyDescent="0.2">
      <c r="A10" s="421">
        <v>1</v>
      </c>
      <c r="B10" s="245" t="s">
        <v>102</v>
      </c>
      <c r="C10" s="246">
        <v>1</v>
      </c>
      <c r="D10" s="247"/>
      <c r="E10" s="248"/>
      <c r="F10" s="246"/>
      <c r="G10" s="247"/>
      <c r="H10" s="249"/>
      <c r="I10" s="250"/>
      <c r="J10" s="250">
        <f>H10-I10</f>
        <v>0</v>
      </c>
      <c r="K10" s="249" t="e">
        <f>G10*H10/F10</f>
        <v>#DIV/0!</v>
      </c>
      <c r="L10" s="250" t="e">
        <f>G10*I10/F10</f>
        <v>#DIV/0!</v>
      </c>
      <c r="M10" s="250" t="e">
        <f>K10-L10</f>
        <v>#DIV/0!</v>
      </c>
      <c r="N10" s="251" t="e">
        <f>E10*M10</f>
        <v>#DIV/0!</v>
      </c>
      <c r="P10" s="253"/>
    </row>
    <row r="11" spans="1:17" s="252" customFormat="1" ht="12" x14ac:dyDescent="0.2">
      <c r="A11" s="421"/>
      <c r="B11" s="254" t="s">
        <v>102</v>
      </c>
      <c r="C11" s="255">
        <v>2</v>
      </c>
      <c r="D11" s="256"/>
      <c r="E11" s="257"/>
      <c r="F11" s="255"/>
      <c r="G11" s="257"/>
      <c r="H11" s="258"/>
      <c r="I11" s="250"/>
      <c r="J11" s="250">
        <f t="shared" ref="J11:J27" si="0">H11-I11</f>
        <v>0</v>
      </c>
      <c r="K11" s="249" t="e">
        <f t="shared" ref="K11:K12" si="1">G11*H11/F11</f>
        <v>#DIV/0!</v>
      </c>
      <c r="L11" s="250" t="e">
        <f t="shared" ref="L11:L12" si="2">G11*I11/F11</f>
        <v>#DIV/0!</v>
      </c>
      <c r="M11" s="250" t="e">
        <f t="shared" ref="M11:M12" si="3">K11-L11</f>
        <v>#DIV/0!</v>
      </c>
      <c r="N11" s="251" t="e">
        <f t="shared" ref="N11:N12" si="4">E11*M11</f>
        <v>#DIV/0!</v>
      </c>
    </row>
    <row r="12" spans="1:17" s="252" customFormat="1" ht="21" customHeight="1" thickBot="1" x14ac:dyDescent="0.25">
      <c r="A12" s="422"/>
      <c r="B12" s="259" t="s">
        <v>102</v>
      </c>
      <c r="C12" s="260">
        <v>3</v>
      </c>
      <c r="D12" s="261"/>
      <c r="E12" s="262"/>
      <c r="F12" s="260"/>
      <c r="G12" s="263"/>
      <c r="H12" s="264"/>
      <c r="I12" s="250"/>
      <c r="J12" s="250">
        <f t="shared" si="0"/>
        <v>0</v>
      </c>
      <c r="K12" s="249" t="e">
        <f t="shared" si="1"/>
        <v>#DIV/0!</v>
      </c>
      <c r="L12" s="250" t="e">
        <f t="shared" si="2"/>
        <v>#DIV/0!</v>
      </c>
      <c r="M12" s="250" t="e">
        <f t="shared" si="3"/>
        <v>#DIV/0!</v>
      </c>
      <c r="N12" s="251" t="e">
        <f t="shared" si="4"/>
        <v>#DIV/0!</v>
      </c>
      <c r="Q12" s="265"/>
    </row>
    <row r="13" spans="1:17" s="252" customFormat="1" thickBot="1" x14ac:dyDescent="0.25">
      <c r="A13" s="266"/>
      <c r="B13" s="267" t="s">
        <v>103</v>
      </c>
      <c r="C13" s="268"/>
      <c r="D13" s="269"/>
      <c r="E13" s="270"/>
      <c r="F13" s="268"/>
      <c r="G13" s="271"/>
      <c r="H13" s="272"/>
      <c r="I13" s="273"/>
      <c r="J13" s="273"/>
      <c r="K13" s="272"/>
      <c r="L13" s="273"/>
      <c r="M13" s="273"/>
      <c r="N13" s="274"/>
    </row>
    <row r="14" spans="1:17" s="252" customFormat="1" thickBot="1" x14ac:dyDescent="0.25">
      <c r="A14" s="275"/>
      <c r="B14" s="276"/>
      <c r="C14" s="276"/>
      <c r="D14" s="276"/>
      <c r="E14" s="276"/>
      <c r="F14" s="276"/>
      <c r="G14" s="276"/>
      <c r="H14" s="277" t="s">
        <v>125</v>
      </c>
      <c r="I14" s="276"/>
      <c r="J14" s="276"/>
      <c r="K14" s="277"/>
      <c r="L14" s="276"/>
      <c r="M14" s="276"/>
      <c r="N14" s="278"/>
    </row>
    <row r="15" spans="1:17" s="252" customFormat="1" ht="12" x14ac:dyDescent="0.2">
      <c r="A15" s="421">
        <v>2</v>
      </c>
      <c r="B15" s="245" t="s">
        <v>104</v>
      </c>
      <c r="C15" s="246">
        <v>1</v>
      </c>
      <c r="D15" s="279"/>
      <c r="E15" s="249"/>
      <c r="F15" s="246"/>
      <c r="G15" s="279"/>
      <c r="H15" s="280"/>
      <c r="I15" s="281"/>
      <c r="J15" s="250">
        <f t="shared" si="0"/>
        <v>0</v>
      </c>
      <c r="K15" s="249" t="e">
        <f>G15*H15/F15</f>
        <v>#DIV/0!</v>
      </c>
      <c r="L15" s="250" t="e">
        <f>G15*I15/F15</f>
        <v>#DIV/0!</v>
      </c>
      <c r="M15" s="250" t="e">
        <f t="shared" ref="M15:M17" si="5">K15-L15</f>
        <v>#DIV/0!</v>
      </c>
      <c r="N15" s="251" t="e">
        <f t="shared" ref="N15:N17" si="6">E15*M15</f>
        <v>#DIV/0!</v>
      </c>
      <c r="Q15" s="265"/>
    </row>
    <row r="16" spans="1:17" s="252" customFormat="1" ht="21" customHeight="1" x14ac:dyDescent="0.2">
      <c r="A16" s="421"/>
      <c r="B16" s="254" t="str">
        <f>B15</f>
        <v>Щебень</v>
      </c>
      <c r="C16" s="255">
        <v>2</v>
      </c>
      <c r="D16" s="282"/>
      <c r="E16" s="283"/>
      <c r="F16" s="255"/>
      <c r="G16" s="282"/>
      <c r="H16" s="284"/>
      <c r="I16" s="285"/>
      <c r="J16" s="250">
        <f t="shared" si="0"/>
        <v>0</v>
      </c>
      <c r="K16" s="249" t="e">
        <f t="shared" ref="K16:K17" si="7">G16*H16/F16</f>
        <v>#DIV/0!</v>
      </c>
      <c r="L16" s="250" t="e">
        <f t="shared" ref="L16:L17" si="8">G16*I16/F16</f>
        <v>#DIV/0!</v>
      </c>
      <c r="M16" s="250" t="e">
        <f t="shared" si="5"/>
        <v>#DIV/0!</v>
      </c>
      <c r="N16" s="251" t="e">
        <f t="shared" si="6"/>
        <v>#DIV/0!</v>
      </c>
    </row>
    <row r="17" spans="1:15" s="252" customFormat="1" thickBot="1" x14ac:dyDescent="0.25">
      <c r="A17" s="421"/>
      <c r="B17" s="286" t="str">
        <f>B16</f>
        <v>Щебень</v>
      </c>
      <c r="C17" s="287">
        <v>3</v>
      </c>
      <c r="D17" s="288"/>
      <c r="E17" s="289"/>
      <c r="F17" s="287"/>
      <c r="G17" s="288"/>
      <c r="H17" s="290"/>
      <c r="I17" s="291"/>
      <c r="J17" s="250">
        <f t="shared" si="0"/>
        <v>0</v>
      </c>
      <c r="K17" s="249" t="e">
        <f t="shared" si="7"/>
        <v>#DIV/0!</v>
      </c>
      <c r="L17" s="250" t="e">
        <f t="shared" si="8"/>
        <v>#DIV/0!</v>
      </c>
      <c r="M17" s="250" t="e">
        <f t="shared" si="5"/>
        <v>#DIV/0!</v>
      </c>
      <c r="N17" s="251" t="e">
        <f t="shared" si="6"/>
        <v>#DIV/0!</v>
      </c>
    </row>
    <row r="18" spans="1:15" s="252" customFormat="1" thickBot="1" x14ac:dyDescent="0.25">
      <c r="A18" s="292"/>
      <c r="B18" s="267" t="s">
        <v>105</v>
      </c>
      <c r="C18" s="268"/>
      <c r="D18" s="269"/>
      <c r="E18" s="272"/>
      <c r="F18" s="268"/>
      <c r="G18" s="269"/>
      <c r="H18" s="272"/>
      <c r="I18" s="273"/>
      <c r="J18" s="273"/>
      <c r="K18" s="272"/>
      <c r="L18" s="273"/>
      <c r="M18" s="273"/>
      <c r="N18" s="274"/>
    </row>
    <row r="19" spans="1:15" s="252" customFormat="1" thickBot="1" x14ac:dyDescent="0.25">
      <c r="A19" s="293"/>
      <c r="B19" s="294"/>
      <c r="C19" s="294"/>
      <c r="D19" s="294"/>
      <c r="E19" s="294"/>
      <c r="F19" s="294"/>
      <c r="G19" s="294"/>
      <c r="H19" s="295" t="s">
        <v>126</v>
      </c>
      <c r="I19" s="294"/>
      <c r="J19" s="294"/>
      <c r="K19" s="295"/>
      <c r="L19" s="294"/>
      <c r="M19" s="294"/>
      <c r="N19" s="296"/>
    </row>
    <row r="20" spans="1:15" s="252" customFormat="1" ht="24.75" customHeight="1" x14ac:dyDescent="0.2">
      <c r="A20" s="421">
        <v>3</v>
      </c>
      <c r="B20" s="245" t="s">
        <v>106</v>
      </c>
      <c r="C20" s="246">
        <v>1</v>
      </c>
      <c r="D20" s="279"/>
      <c r="E20" s="248"/>
      <c r="F20" s="246"/>
      <c r="G20" s="279"/>
      <c r="H20" s="280"/>
      <c r="I20" s="297"/>
      <c r="J20" s="250">
        <f t="shared" si="0"/>
        <v>0</v>
      </c>
      <c r="K20" s="249" t="e">
        <f>G20*H20/F20</f>
        <v>#DIV/0!</v>
      </c>
      <c r="L20" s="250" t="e">
        <f>G20*I20/F20</f>
        <v>#DIV/0!</v>
      </c>
      <c r="M20" s="250" t="e">
        <f t="shared" ref="M20:M22" si="9">K20-L20</f>
        <v>#DIV/0!</v>
      </c>
      <c r="N20" s="251" t="e">
        <f t="shared" ref="N20:N22" si="10">E20*M20</f>
        <v>#DIV/0!</v>
      </c>
    </row>
    <row r="21" spans="1:15" s="252" customFormat="1" ht="12" x14ac:dyDescent="0.2">
      <c r="A21" s="421"/>
      <c r="B21" s="254" t="str">
        <f>B20</f>
        <v xml:space="preserve">Лесоматериалы </v>
      </c>
      <c r="C21" s="255">
        <v>2</v>
      </c>
      <c r="D21" s="298"/>
      <c r="E21" s="299"/>
      <c r="F21" s="300"/>
      <c r="G21" s="301"/>
      <c r="H21" s="284"/>
      <c r="I21" s="285"/>
      <c r="J21" s="250">
        <f t="shared" si="0"/>
        <v>0</v>
      </c>
      <c r="K21" s="249" t="e">
        <f t="shared" ref="K21:K22" si="11">G21*H21/F21</f>
        <v>#DIV/0!</v>
      </c>
      <c r="L21" s="250" t="e">
        <f t="shared" ref="L21:L22" si="12">G21*I21/F21</f>
        <v>#DIV/0!</v>
      </c>
      <c r="M21" s="250" t="e">
        <f t="shared" si="9"/>
        <v>#DIV/0!</v>
      </c>
      <c r="N21" s="251" t="e">
        <f t="shared" si="10"/>
        <v>#DIV/0!</v>
      </c>
    </row>
    <row r="22" spans="1:15" s="252" customFormat="1" thickBot="1" x14ac:dyDescent="0.25">
      <c r="A22" s="422"/>
      <c r="B22" s="259" t="str">
        <f>B21</f>
        <v xml:space="preserve">Лесоматериалы </v>
      </c>
      <c r="C22" s="260">
        <v>3</v>
      </c>
      <c r="D22" s="302"/>
      <c r="E22" s="303"/>
      <c r="F22" s="304"/>
      <c r="G22" s="301"/>
      <c r="H22" s="264"/>
      <c r="I22" s="305"/>
      <c r="J22" s="250">
        <f t="shared" si="0"/>
        <v>0</v>
      </c>
      <c r="K22" s="249" t="e">
        <f t="shared" si="11"/>
        <v>#DIV/0!</v>
      </c>
      <c r="L22" s="250" t="e">
        <f t="shared" si="12"/>
        <v>#DIV/0!</v>
      </c>
      <c r="M22" s="250" t="e">
        <f t="shared" si="9"/>
        <v>#DIV/0!</v>
      </c>
      <c r="N22" s="251" t="e">
        <f t="shared" si="10"/>
        <v>#DIV/0!</v>
      </c>
    </row>
    <row r="23" spans="1:15" s="252" customFormat="1" thickBot="1" x14ac:dyDescent="0.25">
      <c r="A23" s="292"/>
      <c r="B23" s="267" t="s">
        <v>107</v>
      </c>
      <c r="C23" s="268"/>
      <c r="D23" s="269"/>
      <c r="E23" s="270"/>
      <c r="F23" s="268"/>
      <c r="G23" s="269"/>
      <c r="H23" s="306"/>
      <c r="I23" s="307"/>
      <c r="J23" s="307"/>
      <c r="K23" s="306"/>
      <c r="L23" s="307"/>
      <c r="M23" s="307"/>
      <c r="N23" s="274"/>
    </row>
    <row r="24" spans="1:15" s="252" customFormat="1" ht="22.5" customHeight="1" thickBot="1" x14ac:dyDescent="0.25">
      <c r="A24" s="293"/>
      <c r="B24" s="294"/>
      <c r="C24" s="294"/>
      <c r="D24" s="294"/>
      <c r="E24" s="294"/>
      <c r="F24" s="294"/>
      <c r="G24" s="294"/>
      <c r="H24" s="295" t="s">
        <v>127</v>
      </c>
      <c r="I24" s="294"/>
      <c r="J24" s="294"/>
      <c r="K24" s="295"/>
      <c r="L24" s="294"/>
      <c r="M24" s="294"/>
      <c r="N24" s="296"/>
    </row>
    <row r="25" spans="1:15" s="252" customFormat="1" ht="24.75" customHeight="1" x14ac:dyDescent="0.2">
      <c r="A25" s="421">
        <v>4</v>
      </c>
      <c r="B25" s="245" t="s">
        <v>108</v>
      </c>
      <c r="C25" s="246">
        <v>1</v>
      </c>
      <c r="D25" s="308"/>
      <c r="E25" s="249"/>
      <c r="F25" s="246"/>
      <c r="G25" s="308"/>
      <c r="H25" s="280"/>
      <c r="I25" s="297"/>
      <c r="J25" s="250">
        <f t="shared" si="0"/>
        <v>0</v>
      </c>
      <c r="K25" s="249" t="e">
        <f>G25*H25/F25</f>
        <v>#DIV/0!</v>
      </c>
      <c r="L25" s="250" t="e">
        <f>G25*I25/F25</f>
        <v>#DIV/0!</v>
      </c>
      <c r="M25" s="250" t="e">
        <f t="shared" ref="M25:M27" si="13">K25-L25</f>
        <v>#DIV/0!</v>
      </c>
      <c r="N25" s="251" t="e">
        <f t="shared" ref="N25:N27" si="14">E25*M25</f>
        <v>#DIV/0!</v>
      </c>
    </row>
    <row r="26" spans="1:15" s="252" customFormat="1" ht="12" x14ac:dyDescent="0.2">
      <c r="A26" s="421"/>
      <c r="B26" s="254" t="str">
        <f>B25</f>
        <v>Прочие материалы</v>
      </c>
      <c r="C26" s="255">
        <v>2</v>
      </c>
      <c r="D26" s="282"/>
      <c r="E26" s="283"/>
      <c r="F26" s="255"/>
      <c r="G26" s="282"/>
      <c r="H26" s="258"/>
      <c r="I26" s="309"/>
      <c r="J26" s="250">
        <f t="shared" si="0"/>
        <v>0</v>
      </c>
      <c r="K26" s="249" t="e">
        <f t="shared" ref="K26:K27" si="15">G26*H26/F26</f>
        <v>#DIV/0!</v>
      </c>
      <c r="L26" s="250" t="e">
        <f t="shared" ref="L26:L27" si="16">G26*I26/F26</f>
        <v>#DIV/0!</v>
      </c>
      <c r="M26" s="250" t="e">
        <f t="shared" si="13"/>
        <v>#DIV/0!</v>
      </c>
      <c r="N26" s="251" t="e">
        <f t="shared" si="14"/>
        <v>#DIV/0!</v>
      </c>
    </row>
    <row r="27" spans="1:15" s="252" customFormat="1" thickBot="1" x14ac:dyDescent="0.25">
      <c r="A27" s="422"/>
      <c r="B27" s="286" t="str">
        <f>B25</f>
        <v>Прочие материалы</v>
      </c>
      <c r="C27" s="287">
        <v>3</v>
      </c>
      <c r="D27" s="310"/>
      <c r="E27" s="289"/>
      <c r="F27" s="287"/>
      <c r="G27" s="310"/>
      <c r="H27" s="311"/>
      <c r="I27" s="291"/>
      <c r="J27" s="250">
        <f t="shared" si="0"/>
        <v>0</v>
      </c>
      <c r="K27" s="249" t="e">
        <f t="shared" si="15"/>
        <v>#DIV/0!</v>
      </c>
      <c r="L27" s="250" t="e">
        <f t="shared" si="16"/>
        <v>#DIV/0!</v>
      </c>
      <c r="M27" s="250" t="e">
        <f t="shared" si="13"/>
        <v>#DIV/0!</v>
      </c>
      <c r="N27" s="251" t="e">
        <f t="shared" si="14"/>
        <v>#DIV/0!</v>
      </c>
    </row>
    <row r="28" spans="1:15" s="252" customFormat="1" ht="36" customHeight="1" thickBot="1" x14ac:dyDescent="0.25">
      <c r="A28" s="292"/>
      <c r="B28" s="267" t="s">
        <v>109</v>
      </c>
      <c r="C28" s="268"/>
      <c r="D28" s="272"/>
      <c r="E28" s="272"/>
      <c r="F28" s="268"/>
      <c r="G28" s="272"/>
      <c r="H28" s="272"/>
      <c r="I28" s="273"/>
      <c r="J28" s="273"/>
      <c r="K28" s="272"/>
      <c r="L28" s="273"/>
      <c r="M28" s="273"/>
      <c r="N28" s="274"/>
    </row>
    <row r="29" spans="1:15" ht="49.5" customHeight="1" thickBot="1" x14ac:dyDescent="0.25">
      <c r="A29" s="312"/>
      <c r="B29" s="313" t="s">
        <v>110</v>
      </c>
      <c r="C29" s="314"/>
      <c r="D29" s="315"/>
      <c r="E29" s="315">
        <f>E12+E16</f>
        <v>0</v>
      </c>
      <c r="F29" s="314"/>
      <c r="G29" s="315"/>
      <c r="H29" s="315"/>
      <c r="I29" s="316"/>
      <c r="J29" s="316"/>
      <c r="K29" s="315"/>
      <c r="L29" s="316"/>
      <c r="M29" s="316"/>
      <c r="N29" s="317">
        <f>N13+N18+N23+N28</f>
        <v>0</v>
      </c>
      <c r="O29" s="252"/>
    </row>
    <row r="30" spans="1:15" ht="36.75" customHeight="1" x14ac:dyDescent="0.2">
      <c r="A30" s="318"/>
      <c r="E30" s="319"/>
      <c r="F30" s="319"/>
      <c r="N30" s="320"/>
      <c r="O30" s="252"/>
    </row>
    <row r="31" spans="1:15" ht="35.25" customHeight="1" x14ac:dyDescent="0.2">
      <c r="A31" s="404" t="s">
        <v>128</v>
      </c>
      <c r="B31" s="404"/>
      <c r="C31" s="404"/>
      <c r="D31" s="404"/>
      <c r="E31" s="404"/>
      <c r="F31" s="404"/>
      <c r="G31" s="404"/>
      <c r="H31" s="404"/>
      <c r="I31" s="404"/>
      <c r="J31" s="404"/>
      <c r="K31" s="404"/>
      <c r="L31" s="404"/>
      <c r="M31" s="404"/>
      <c r="N31" s="404"/>
    </row>
    <row r="32" spans="1:15" ht="33" customHeight="1" x14ac:dyDescent="0.2">
      <c r="A32" s="405" t="s">
        <v>129</v>
      </c>
      <c r="B32" s="405"/>
      <c r="C32" s="405"/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</row>
    <row r="33" spans="1:14" ht="30.75" customHeight="1" x14ac:dyDescent="0.2">
      <c r="A33" s="406" t="s">
        <v>130</v>
      </c>
      <c r="B33" s="406"/>
      <c r="C33" s="406"/>
      <c r="D33" s="406"/>
      <c r="E33" s="406"/>
      <c r="F33" s="406"/>
      <c r="G33" s="406"/>
      <c r="H33" s="406"/>
      <c r="I33" s="406"/>
      <c r="J33" s="406"/>
      <c r="K33" s="406"/>
      <c r="L33" s="406"/>
      <c r="M33" s="406"/>
      <c r="N33" s="406"/>
    </row>
    <row r="34" spans="1:14" ht="23.25" customHeight="1" x14ac:dyDescent="0.2">
      <c r="N34" s="222"/>
    </row>
    <row r="35" spans="1:14" s="323" customFormat="1" ht="39" customHeight="1" x14ac:dyDescent="0.2">
      <c r="A35" s="407" t="s">
        <v>68</v>
      </c>
      <c r="B35" s="407"/>
      <c r="C35" s="321"/>
      <c r="D35" s="321"/>
      <c r="E35" s="322"/>
      <c r="F35" s="322"/>
      <c r="H35" s="324"/>
      <c r="K35" s="324"/>
    </row>
    <row r="36" spans="1:14" s="323" customFormat="1" ht="35.25" customHeight="1" x14ac:dyDescent="0.2">
      <c r="A36" s="322"/>
      <c r="B36" s="322"/>
      <c r="C36" s="322"/>
      <c r="D36" s="322"/>
      <c r="E36" s="322"/>
      <c r="F36" s="322"/>
      <c r="H36" s="321"/>
      <c r="K36" s="321"/>
    </row>
    <row r="37" spans="1:14" x14ac:dyDescent="0.2">
      <c r="A37" s="325"/>
      <c r="N37" s="222"/>
    </row>
    <row r="39" spans="1:14" ht="33" customHeight="1" x14ac:dyDescent="0.2"/>
    <row r="40" spans="1:14" ht="29.25" customHeight="1" x14ac:dyDescent="0.2">
      <c r="D40" s="326"/>
    </row>
  </sheetData>
  <mergeCells count="21">
    <mergeCell ref="D6:D7"/>
    <mergeCell ref="A10:A12"/>
    <mergeCell ref="A15:A17"/>
    <mergeCell ref="A20:A22"/>
    <mergeCell ref="A25:A27"/>
    <mergeCell ref="A31:N31"/>
    <mergeCell ref="A32:N32"/>
    <mergeCell ref="A33:N33"/>
    <mergeCell ref="A35:B35"/>
    <mergeCell ref="A2:N2"/>
    <mergeCell ref="A3:N3"/>
    <mergeCell ref="A4:N4"/>
    <mergeCell ref="H6:J6"/>
    <mergeCell ref="K6:M6"/>
    <mergeCell ref="N6:N7"/>
    <mergeCell ref="G6:G7"/>
    <mergeCell ref="F6:F7"/>
    <mergeCell ref="A6:A7"/>
    <mergeCell ref="B6:B7"/>
    <mergeCell ref="C6:C7"/>
    <mergeCell ref="E6:E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K24" sqref="K24"/>
    </sheetView>
  </sheetViews>
  <sheetFormatPr defaultRowHeight="12.75" x14ac:dyDescent="0.2"/>
  <cols>
    <col min="1" max="1" width="29.7109375" style="88" customWidth="1"/>
    <col min="2" max="2" width="25.140625" style="88" customWidth="1"/>
    <col min="3" max="3" width="7.140625" style="88" customWidth="1"/>
    <col min="4" max="4" width="10.7109375" style="88" customWidth="1"/>
    <col min="5" max="5" width="9.7109375" style="88" customWidth="1"/>
    <col min="6" max="6" width="8.28515625" style="88" customWidth="1"/>
    <col min="7" max="7" width="8.42578125" style="88" customWidth="1"/>
    <col min="8" max="8" width="10" style="88" customWidth="1"/>
    <col min="9" max="9" width="8.7109375" style="88" customWidth="1"/>
    <col min="10" max="10" width="11.7109375" style="88" customWidth="1"/>
    <col min="11" max="16384" width="9.140625" style="88"/>
  </cols>
  <sheetData>
    <row r="1" spans="1:16" s="86" customFormat="1" ht="12" x14ac:dyDescent="0.2">
      <c r="A1" s="85" t="s">
        <v>52</v>
      </c>
      <c r="B1" s="85"/>
      <c r="C1" s="85"/>
      <c r="D1" s="85"/>
      <c r="E1" s="85"/>
      <c r="I1" s="132" t="s">
        <v>134</v>
      </c>
      <c r="J1" s="132"/>
    </row>
    <row r="2" spans="1:16" s="1" customFormat="1" x14ac:dyDescent="0.2">
      <c r="A2" s="87" t="s">
        <v>53</v>
      </c>
    </row>
    <row r="3" spans="1:16" x14ac:dyDescent="0.2">
      <c r="A3" s="434" t="s">
        <v>54</v>
      </c>
      <c r="B3" s="434"/>
      <c r="C3" s="434"/>
      <c r="D3" s="434"/>
      <c r="E3" s="434"/>
      <c r="F3" s="434"/>
      <c r="G3" s="434"/>
      <c r="H3" s="434"/>
      <c r="I3" s="434"/>
      <c r="J3" s="434"/>
    </row>
    <row r="4" spans="1:16" x14ac:dyDescent="0.2">
      <c r="A4" s="435" t="s">
        <v>55</v>
      </c>
      <c r="B4" s="435"/>
      <c r="C4" s="435"/>
      <c r="D4" s="435"/>
      <c r="E4" s="435"/>
      <c r="F4" s="435"/>
      <c r="G4" s="435"/>
      <c r="H4" s="435"/>
      <c r="I4" s="435"/>
      <c r="J4" s="435"/>
      <c r="K4" s="89"/>
      <c r="L4" s="89"/>
      <c r="M4" s="89"/>
      <c r="N4" s="90"/>
      <c r="O4" s="90"/>
      <c r="P4" s="90"/>
    </row>
    <row r="5" spans="1:16" ht="28.5" customHeight="1" thickBot="1" x14ac:dyDescent="0.25">
      <c r="A5" s="435" t="s">
        <v>56</v>
      </c>
      <c r="B5" s="435"/>
      <c r="C5" s="435"/>
      <c r="D5" s="435"/>
      <c r="E5" s="435"/>
      <c r="F5" s="435"/>
      <c r="G5" s="435"/>
      <c r="H5" s="435"/>
      <c r="I5" s="435"/>
      <c r="J5" s="435"/>
      <c r="K5" s="89"/>
      <c r="L5" s="89"/>
      <c r="M5" s="89"/>
    </row>
    <row r="6" spans="1:16" ht="23.25" customHeight="1" x14ac:dyDescent="0.2">
      <c r="A6" s="427" t="s">
        <v>57</v>
      </c>
      <c r="B6" s="427" t="s">
        <v>58</v>
      </c>
      <c r="C6" s="427" t="s">
        <v>59</v>
      </c>
      <c r="D6" s="427" t="s">
        <v>60</v>
      </c>
      <c r="E6" s="427" t="s">
        <v>61</v>
      </c>
      <c r="F6" s="427" t="s">
        <v>62</v>
      </c>
      <c r="G6" s="425" t="s">
        <v>63</v>
      </c>
      <c r="H6" s="427" t="s">
        <v>64</v>
      </c>
      <c r="I6" s="427" t="s">
        <v>65</v>
      </c>
      <c r="J6" s="427" t="s">
        <v>66</v>
      </c>
    </row>
    <row r="7" spans="1:16" ht="13.5" thickBot="1" x14ac:dyDescent="0.25">
      <c r="A7" s="428"/>
      <c r="B7" s="428"/>
      <c r="C7" s="428"/>
      <c r="D7" s="428"/>
      <c r="E7" s="428"/>
      <c r="F7" s="428"/>
      <c r="G7" s="426"/>
      <c r="H7" s="428"/>
      <c r="I7" s="428"/>
      <c r="J7" s="428"/>
    </row>
    <row r="8" spans="1:16" ht="30" customHeight="1" thickBot="1" x14ac:dyDescent="0.25">
      <c r="A8" s="91">
        <v>1</v>
      </c>
      <c r="B8" s="91">
        <v>2</v>
      </c>
      <c r="C8" s="91">
        <v>3</v>
      </c>
      <c r="D8" s="91">
        <v>4</v>
      </c>
      <c r="E8" s="91">
        <v>5</v>
      </c>
      <c r="F8" s="92">
        <v>6</v>
      </c>
      <c r="G8" s="92">
        <v>7</v>
      </c>
      <c r="H8" s="91">
        <v>8</v>
      </c>
      <c r="I8" s="91">
        <v>9</v>
      </c>
      <c r="J8" s="92">
        <v>10</v>
      </c>
    </row>
    <row r="9" spans="1:16" ht="17.25" customHeight="1" x14ac:dyDescent="0.2">
      <c r="A9" s="429"/>
      <c r="B9" s="93"/>
      <c r="C9" s="94"/>
      <c r="D9" s="94"/>
      <c r="E9" s="94"/>
      <c r="F9" s="95"/>
      <c r="G9" s="94"/>
      <c r="H9" s="95"/>
      <c r="I9" s="94"/>
      <c r="J9" s="96"/>
    </row>
    <row r="10" spans="1:16" ht="21.75" customHeight="1" x14ac:dyDescent="0.2">
      <c r="A10" s="430"/>
      <c r="B10" s="93"/>
      <c r="C10" s="94"/>
      <c r="D10" s="94"/>
      <c r="E10" s="94"/>
      <c r="F10" s="95"/>
      <c r="G10" s="94"/>
      <c r="H10" s="95"/>
      <c r="I10" s="94"/>
      <c r="J10" s="96"/>
    </row>
    <row r="11" spans="1:16" ht="19.5" customHeight="1" thickBot="1" x14ac:dyDescent="0.25">
      <c r="A11" s="430"/>
      <c r="B11" s="97"/>
      <c r="C11" s="98"/>
      <c r="D11" s="99"/>
      <c r="E11" s="99"/>
      <c r="F11" s="100"/>
      <c r="G11" s="99"/>
      <c r="H11" s="100"/>
      <c r="I11" s="99"/>
      <c r="J11" s="101"/>
    </row>
    <row r="12" spans="1:16" x14ac:dyDescent="0.2">
      <c r="A12" s="102"/>
      <c r="B12" s="103"/>
      <c r="C12" s="104"/>
      <c r="D12" s="104"/>
      <c r="E12" s="104"/>
      <c r="F12" s="105"/>
      <c r="G12" s="104"/>
      <c r="H12" s="105"/>
      <c r="I12" s="104"/>
      <c r="J12" s="106"/>
    </row>
    <row r="13" spans="1:16" ht="16.5" customHeight="1" thickBot="1" x14ac:dyDescent="0.25">
      <c r="A13" s="107"/>
      <c r="B13" s="97"/>
      <c r="C13" s="98"/>
      <c r="D13" s="98"/>
      <c r="E13" s="98"/>
      <c r="F13" s="100"/>
      <c r="G13" s="98"/>
      <c r="H13" s="100"/>
      <c r="I13" s="98"/>
      <c r="J13" s="101"/>
    </row>
    <row r="14" spans="1:16" x14ac:dyDescent="0.2">
      <c r="A14" s="108"/>
      <c r="B14" s="109"/>
      <c r="C14" s="110"/>
      <c r="D14" s="110"/>
      <c r="E14" s="110"/>
      <c r="F14" s="111"/>
      <c r="G14" s="110"/>
      <c r="H14" s="111"/>
      <c r="I14" s="110"/>
      <c r="J14" s="112"/>
    </row>
    <row r="15" spans="1:16" ht="18.75" customHeight="1" x14ac:dyDescent="0.2">
      <c r="A15" s="113"/>
      <c r="B15" s="114"/>
      <c r="C15" s="115"/>
      <c r="D15" s="115"/>
      <c r="E15" s="115"/>
      <c r="F15" s="116"/>
      <c r="G15" s="115"/>
      <c r="H15" s="116"/>
      <c r="I15" s="115"/>
      <c r="J15" s="117"/>
    </row>
    <row r="16" spans="1:16" s="86" customFormat="1" x14ac:dyDescent="0.2">
      <c r="A16" s="113"/>
      <c r="B16" s="114"/>
      <c r="C16" s="115"/>
      <c r="D16" s="115"/>
      <c r="E16" s="115"/>
      <c r="F16" s="116"/>
      <c r="G16" s="115"/>
      <c r="H16" s="116"/>
      <c r="I16" s="115"/>
      <c r="J16" s="117"/>
    </row>
    <row r="17" spans="1:10" s="86" customFormat="1" x14ac:dyDescent="0.2">
      <c r="A17" s="118"/>
      <c r="B17" s="119"/>
      <c r="C17" s="115"/>
      <c r="D17" s="115"/>
      <c r="E17" s="115"/>
      <c r="F17" s="116"/>
      <c r="G17" s="120"/>
      <c r="H17" s="116"/>
      <c r="I17" s="115"/>
      <c r="J17" s="117"/>
    </row>
    <row r="18" spans="1:10" s="86" customFormat="1" ht="13.5" thickBot="1" x14ac:dyDescent="0.25">
      <c r="A18" s="121"/>
      <c r="B18" s="122"/>
      <c r="C18" s="123"/>
      <c r="D18" s="123"/>
      <c r="E18" s="123"/>
      <c r="F18" s="124"/>
      <c r="G18" s="125"/>
      <c r="H18" s="124"/>
      <c r="I18" s="123"/>
      <c r="J18" s="126"/>
    </row>
    <row r="19" spans="1:10" ht="13.5" thickBot="1" x14ac:dyDescent="0.25">
      <c r="A19" s="431" t="s">
        <v>67</v>
      </c>
      <c r="B19" s="432"/>
      <c r="C19" s="432"/>
      <c r="D19" s="432"/>
      <c r="E19" s="432"/>
      <c r="F19" s="432"/>
      <c r="G19" s="432"/>
      <c r="H19" s="432"/>
      <c r="I19" s="433"/>
      <c r="J19" s="127">
        <f>SUM(J14:J18)</f>
        <v>0</v>
      </c>
    </row>
    <row r="22" spans="1:10" x14ac:dyDescent="0.2">
      <c r="A22" s="128" t="s">
        <v>68</v>
      </c>
      <c r="B22" s="129"/>
      <c r="C22" s="423" t="s">
        <v>69</v>
      </c>
      <c r="D22" s="423"/>
      <c r="E22" s="129"/>
      <c r="F22" s="423" t="s">
        <v>70</v>
      </c>
      <c r="G22" s="423"/>
      <c r="H22" s="423"/>
    </row>
    <row r="23" spans="1:10" x14ac:dyDescent="0.2">
      <c r="A23" s="129"/>
      <c r="B23" s="129"/>
      <c r="C23" s="129"/>
      <c r="D23" s="129"/>
      <c r="E23" s="129"/>
      <c r="F23" s="424" t="s">
        <v>71</v>
      </c>
      <c r="G23" s="424"/>
      <c r="H23" s="424"/>
    </row>
    <row r="24" spans="1:10" x14ac:dyDescent="0.2">
      <c r="G24" s="130"/>
    </row>
    <row r="25" spans="1:10" x14ac:dyDescent="0.2">
      <c r="G25" s="130"/>
    </row>
    <row r="26" spans="1:10" x14ac:dyDescent="0.2">
      <c r="G26" s="130"/>
    </row>
    <row r="27" spans="1:10" x14ac:dyDescent="0.2">
      <c r="G27" s="130"/>
    </row>
    <row r="28" spans="1:10" x14ac:dyDescent="0.2">
      <c r="G28" s="130"/>
    </row>
    <row r="29" spans="1:10" x14ac:dyDescent="0.2">
      <c r="G29" s="130"/>
    </row>
    <row r="30" spans="1:10" x14ac:dyDescent="0.2">
      <c r="G30" s="130"/>
    </row>
    <row r="31" spans="1:10" x14ac:dyDescent="0.2">
      <c r="G31" s="131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L14" sqref="L14"/>
    </sheetView>
  </sheetViews>
  <sheetFormatPr defaultRowHeight="12.75" x14ac:dyDescent="0.2"/>
  <cols>
    <col min="1" max="1" width="4.5703125" style="133" customWidth="1"/>
    <col min="2" max="2" width="34.5703125" style="133" customWidth="1"/>
    <col min="3" max="3" width="7.85546875" style="133" customWidth="1"/>
    <col min="4" max="4" width="9.28515625" style="133" customWidth="1"/>
    <col min="5" max="5" width="8.85546875" style="133" customWidth="1"/>
    <col min="6" max="6" width="12.7109375" style="133" customWidth="1"/>
    <col min="7" max="7" width="9.42578125" style="133" customWidth="1"/>
    <col min="8" max="8" width="10.5703125" style="133" customWidth="1"/>
    <col min="9" max="9" width="11.85546875" style="133" customWidth="1"/>
    <col min="10" max="16384" width="9.140625" style="133"/>
  </cols>
  <sheetData>
    <row r="1" spans="1:13" x14ac:dyDescent="0.2">
      <c r="A1" s="439" t="s">
        <v>135</v>
      </c>
      <c r="B1" s="439"/>
      <c r="C1" s="439"/>
      <c r="D1" s="439"/>
      <c r="E1" s="439"/>
      <c r="F1" s="439"/>
      <c r="G1" s="439"/>
      <c r="H1" s="439"/>
      <c r="I1" s="439"/>
    </row>
    <row r="2" spans="1:13" x14ac:dyDescent="0.2">
      <c r="D2" s="440"/>
      <c r="E2" s="440"/>
      <c r="F2" s="440"/>
    </row>
    <row r="3" spans="1:13" s="86" customFormat="1" ht="12" x14ac:dyDescent="0.2">
      <c r="A3" s="85" t="s">
        <v>72</v>
      </c>
      <c r="B3" s="85"/>
      <c r="C3" s="85"/>
      <c r="E3" s="441"/>
      <c r="F3" s="441"/>
      <c r="G3" s="134"/>
    </row>
    <row r="4" spans="1:13" s="1" customFormat="1" x14ac:dyDescent="0.2">
      <c r="A4" s="87" t="s">
        <v>53</v>
      </c>
    </row>
    <row r="5" spans="1:13" s="88" customFormat="1" ht="15" customHeight="1" x14ac:dyDescent="0.2">
      <c r="A5" s="135" t="s">
        <v>84</v>
      </c>
      <c r="B5" s="135"/>
      <c r="C5" s="135"/>
      <c r="D5" s="135"/>
      <c r="E5" s="135"/>
      <c r="F5" s="135"/>
      <c r="G5" s="135"/>
      <c r="H5" s="136"/>
      <c r="I5" s="136"/>
      <c r="J5" s="136"/>
      <c r="K5" s="137"/>
      <c r="L5" s="137"/>
      <c r="M5" s="137"/>
    </row>
    <row r="6" spans="1:13" s="88" customFormat="1" ht="15" customHeight="1" x14ac:dyDescent="0.2">
      <c r="A6" s="135" t="s">
        <v>56</v>
      </c>
      <c r="B6" s="135"/>
      <c r="C6" s="135"/>
      <c r="D6" s="135"/>
      <c r="E6" s="135"/>
      <c r="F6" s="135"/>
      <c r="G6" s="135"/>
      <c r="H6" s="136"/>
      <c r="I6" s="136"/>
      <c r="J6" s="136"/>
    </row>
    <row r="7" spans="1:13" x14ac:dyDescent="0.2">
      <c r="B7" s="138"/>
    </row>
    <row r="8" spans="1:13" x14ac:dyDescent="0.2">
      <c r="A8" s="442" t="s">
        <v>73</v>
      </c>
      <c r="B8" s="442"/>
      <c r="C8" s="442"/>
      <c r="D8" s="442"/>
      <c r="E8" s="442"/>
      <c r="F8" s="442"/>
      <c r="G8" s="442"/>
      <c r="H8" s="442"/>
      <c r="I8" s="442"/>
    </row>
    <row r="9" spans="1:13" x14ac:dyDescent="0.2">
      <c r="A9" s="443" t="s">
        <v>74</v>
      </c>
      <c r="B9" s="443"/>
      <c r="C9" s="443"/>
      <c r="D9" s="443"/>
      <c r="E9" s="443"/>
      <c r="F9" s="443"/>
      <c r="G9" s="443"/>
      <c r="H9" s="443"/>
      <c r="I9" s="443"/>
    </row>
    <row r="10" spans="1:13" ht="13.5" thickBot="1" x14ac:dyDescent="0.25">
      <c r="A10" s="139"/>
      <c r="B10" s="139"/>
      <c r="C10" s="139"/>
      <c r="D10" s="139"/>
      <c r="E10" s="139"/>
      <c r="F10" s="139"/>
    </row>
    <row r="11" spans="1:13" ht="23.25" customHeight="1" x14ac:dyDescent="0.2">
      <c r="A11" s="444" t="s">
        <v>51</v>
      </c>
      <c r="B11" s="447" t="s">
        <v>75</v>
      </c>
      <c r="C11" s="450" t="s">
        <v>76</v>
      </c>
      <c r="D11" s="450" t="s">
        <v>77</v>
      </c>
      <c r="E11" s="450"/>
      <c r="F11" s="450"/>
      <c r="G11" s="450"/>
      <c r="H11" s="450"/>
      <c r="I11" s="452"/>
    </row>
    <row r="12" spans="1:13" ht="22.5" customHeight="1" x14ac:dyDescent="0.2">
      <c r="A12" s="445"/>
      <c r="B12" s="448"/>
      <c r="C12" s="436"/>
      <c r="D12" s="453" t="s">
        <v>78</v>
      </c>
      <c r="E12" s="454"/>
      <c r="F12" s="455"/>
      <c r="G12" s="436" t="s">
        <v>79</v>
      </c>
      <c r="H12" s="436"/>
      <c r="I12" s="437"/>
    </row>
    <row r="13" spans="1:13" ht="42" customHeight="1" thickBot="1" x14ac:dyDescent="0.25">
      <c r="A13" s="446"/>
      <c r="B13" s="449"/>
      <c r="C13" s="451"/>
      <c r="D13" s="196" t="s">
        <v>80</v>
      </c>
      <c r="E13" s="196" t="s">
        <v>81</v>
      </c>
      <c r="F13" s="140" t="s">
        <v>64</v>
      </c>
      <c r="G13" s="196" t="s">
        <v>80</v>
      </c>
      <c r="H13" s="196" t="s">
        <v>82</v>
      </c>
      <c r="I13" s="140" t="s">
        <v>64</v>
      </c>
    </row>
    <row r="14" spans="1:13" s="141" customFormat="1" ht="18.75" customHeight="1" x14ac:dyDescent="0.2">
      <c r="A14" s="333">
        <v>1</v>
      </c>
      <c r="B14" s="334">
        <v>2</v>
      </c>
      <c r="C14" s="334">
        <v>3</v>
      </c>
      <c r="D14" s="334">
        <v>4</v>
      </c>
      <c r="E14" s="334">
        <v>5</v>
      </c>
      <c r="F14" s="335">
        <v>6</v>
      </c>
      <c r="G14" s="334">
        <v>7</v>
      </c>
      <c r="H14" s="334">
        <v>8</v>
      </c>
      <c r="I14" s="334">
        <v>9</v>
      </c>
    </row>
    <row r="15" spans="1:13" s="141" customFormat="1" ht="27.75" customHeight="1" x14ac:dyDescent="0.2">
      <c r="A15" s="142">
        <v>1</v>
      </c>
      <c r="B15" s="143"/>
      <c r="C15" s="144"/>
      <c r="D15" s="145"/>
      <c r="E15" s="146"/>
      <c r="F15" s="147"/>
      <c r="G15" s="145"/>
      <c r="H15" s="146"/>
      <c r="I15" s="147"/>
    </row>
    <row r="16" spans="1:13" s="141" customFormat="1" ht="33" customHeight="1" x14ac:dyDescent="0.2">
      <c r="A16" s="142">
        <v>2</v>
      </c>
      <c r="B16" s="143"/>
      <c r="C16" s="144"/>
      <c r="D16" s="145"/>
      <c r="E16" s="146"/>
      <c r="F16" s="147"/>
      <c r="G16" s="145"/>
      <c r="H16" s="146"/>
      <c r="I16" s="147"/>
    </row>
    <row r="17" spans="1:9" s="141" customFormat="1" x14ac:dyDescent="0.2">
      <c r="A17" s="142">
        <v>3</v>
      </c>
      <c r="B17" s="143"/>
      <c r="C17" s="144"/>
      <c r="D17" s="145"/>
      <c r="E17" s="146"/>
      <c r="F17" s="147"/>
      <c r="G17" s="145"/>
      <c r="H17" s="146"/>
      <c r="I17" s="147"/>
    </row>
    <row r="18" spans="1:9" s="141" customFormat="1" x14ac:dyDescent="0.2">
      <c r="A18" s="142">
        <v>4</v>
      </c>
      <c r="B18" s="143"/>
      <c r="C18" s="144"/>
      <c r="D18" s="145"/>
      <c r="E18" s="146"/>
      <c r="F18" s="147"/>
      <c r="G18" s="145"/>
      <c r="H18" s="146"/>
      <c r="I18" s="147"/>
    </row>
    <row r="19" spans="1:9" s="141" customFormat="1" x14ac:dyDescent="0.2">
      <c r="A19" s="142">
        <v>5</v>
      </c>
      <c r="B19" s="143"/>
      <c r="C19" s="144"/>
      <c r="D19" s="145"/>
      <c r="E19" s="148"/>
      <c r="F19" s="147"/>
      <c r="G19" s="145"/>
      <c r="H19" s="148"/>
      <c r="I19" s="147"/>
    </row>
    <row r="20" spans="1:9" s="141" customFormat="1" x14ac:dyDescent="0.2">
      <c r="A20" s="142">
        <v>6</v>
      </c>
      <c r="B20" s="143"/>
      <c r="C20" s="144"/>
      <c r="D20" s="145"/>
      <c r="E20" s="146"/>
      <c r="F20" s="147"/>
      <c r="G20" s="145"/>
      <c r="H20" s="146"/>
      <c r="I20" s="147"/>
    </row>
    <row r="21" spans="1:9" s="141" customFormat="1" x14ac:dyDescent="0.2">
      <c r="A21" s="142">
        <v>7</v>
      </c>
      <c r="B21" s="143"/>
      <c r="C21" s="144"/>
      <c r="D21" s="145"/>
      <c r="E21" s="146"/>
      <c r="F21" s="147"/>
      <c r="G21" s="145"/>
      <c r="H21" s="146"/>
      <c r="I21" s="147"/>
    </row>
    <row r="22" spans="1:9" s="141" customFormat="1" x14ac:dyDescent="0.2">
      <c r="A22" s="142">
        <v>8</v>
      </c>
      <c r="B22" s="143"/>
      <c r="C22" s="144"/>
      <c r="D22" s="145"/>
      <c r="E22" s="146"/>
      <c r="F22" s="147"/>
      <c r="G22" s="145"/>
      <c r="H22" s="146"/>
      <c r="I22" s="147"/>
    </row>
    <row r="23" spans="1:9" s="141" customFormat="1" x14ac:dyDescent="0.2">
      <c r="A23" s="142">
        <v>9</v>
      </c>
      <c r="B23" s="143"/>
      <c r="C23" s="144"/>
      <c r="D23" s="145"/>
      <c r="E23" s="146"/>
      <c r="F23" s="147"/>
      <c r="G23" s="145"/>
      <c r="H23" s="146"/>
      <c r="I23" s="147"/>
    </row>
    <row r="24" spans="1:9" s="141" customFormat="1" x14ac:dyDescent="0.2">
      <c r="A24" s="142">
        <v>10</v>
      </c>
      <c r="B24" s="143"/>
      <c r="C24" s="144"/>
      <c r="D24" s="145"/>
      <c r="E24" s="146"/>
      <c r="F24" s="147"/>
      <c r="G24" s="145"/>
      <c r="H24" s="146"/>
      <c r="I24" s="147"/>
    </row>
    <row r="26" spans="1:9" x14ac:dyDescent="0.2">
      <c r="A26" s="133" t="s">
        <v>83</v>
      </c>
    </row>
    <row r="28" spans="1:9" ht="15.75" x14ac:dyDescent="0.25">
      <c r="B28" s="149"/>
      <c r="C28" s="150"/>
      <c r="D28" s="151"/>
      <c r="E28" s="152"/>
      <c r="F28" s="153"/>
      <c r="G28" s="153"/>
    </row>
    <row r="29" spans="1:9" ht="15.75" x14ac:dyDescent="0.25">
      <c r="B29" s="154"/>
      <c r="C29" s="152"/>
      <c r="D29" s="151"/>
      <c r="E29" s="155"/>
      <c r="F29" s="156"/>
      <c r="G29" s="156"/>
    </row>
    <row r="30" spans="1:9" ht="15.75" x14ac:dyDescent="0.25">
      <c r="B30" s="151"/>
      <c r="C30" s="151"/>
      <c r="D30" s="151"/>
      <c r="E30" s="157"/>
      <c r="F30" s="158"/>
      <c r="G30" s="158"/>
    </row>
    <row r="31" spans="1:9" ht="15.75" x14ac:dyDescent="0.25">
      <c r="B31" s="150"/>
      <c r="C31" s="152"/>
      <c r="D31" s="151"/>
      <c r="E31" s="155"/>
      <c r="F31" s="156"/>
      <c r="G31" s="156"/>
    </row>
    <row r="32" spans="1:9" ht="15.75" x14ac:dyDescent="0.25">
      <c r="B32" s="150"/>
      <c r="C32" s="152"/>
      <c r="D32" s="151"/>
      <c r="E32" s="155"/>
      <c r="F32" s="153"/>
      <c r="G32" s="153"/>
    </row>
    <row r="33" spans="2:7" ht="15.75" x14ac:dyDescent="0.25">
      <c r="B33" s="150"/>
      <c r="C33" s="152"/>
      <c r="D33" s="151"/>
      <c r="E33" s="155"/>
      <c r="F33" s="153"/>
      <c r="G33" s="153"/>
    </row>
    <row r="34" spans="2:7" ht="15.75" x14ac:dyDescent="0.2">
      <c r="B34" s="438"/>
      <c r="C34" s="438"/>
      <c r="D34" s="438"/>
      <c r="E34" s="155"/>
      <c r="F34" s="153"/>
      <c r="G34" s="153"/>
    </row>
    <row r="35" spans="2:7" ht="15.75" x14ac:dyDescent="0.25">
      <c r="B35" s="159"/>
      <c r="C35" s="160"/>
      <c r="D35" s="151"/>
      <c r="E35" s="161"/>
      <c r="F35" s="162"/>
      <c r="G35" s="162"/>
    </row>
    <row r="36" spans="2:7" ht="15.75" x14ac:dyDescent="0.25">
      <c r="B36" s="163"/>
      <c r="C36" s="163"/>
      <c r="D36" s="151"/>
      <c r="E36" s="163"/>
      <c r="F36" s="164"/>
      <c r="G36" s="164"/>
    </row>
    <row r="37" spans="2:7" ht="15.75" x14ac:dyDescent="0.25">
      <c r="B37" s="151"/>
      <c r="C37" s="151"/>
      <c r="D37" s="151"/>
      <c r="E37" s="151"/>
      <c r="F37" s="151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8.2.</vt:lpstr>
      <vt:lpstr>прил. №2 к ф.8.2.</vt:lpstr>
      <vt:lpstr>прил. №1 к ф.8.2.</vt:lpstr>
      <vt:lpstr>прил. №3 к ф.8.2.</vt:lpstr>
      <vt:lpstr>'форма 8.2.'!Область_печати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2015-12-02T04:36:04Z</cp:lastPrinted>
  <dcterms:created xsi:type="dcterms:W3CDTF">2014-07-04T12:56:10Z</dcterms:created>
  <dcterms:modified xsi:type="dcterms:W3CDTF">2016-01-22T03:01:15Z</dcterms:modified>
</cp:coreProperties>
</file>