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Форма 4_Свод н-н" sheetId="1" r:id="rId1"/>
    <sheet name="Форма 4.1 Свод Т-1" sheetId="2" r:id="rId2"/>
    <sheet name="Форма 4.2 Свод гориз" sheetId="3" r:id="rId3"/>
  </sheets>
  <externalReferences>
    <externalReference r:id="rId4"/>
    <externalReference r:id="rId5"/>
    <externalReference r:id="rId6"/>
  </externalReferences>
  <definedNames>
    <definedName name="_xlnm.Print_Area" localSheetId="1">'Форма 4.1 Свод Т-1'!$A$1:$L$52</definedName>
    <definedName name="_xlnm.Print_Area" localSheetId="2">'Форма 4.2 Свод гориз'!$A$1:$K$71</definedName>
  </definedNames>
  <calcPr calcId="145621"/>
</workbook>
</file>

<file path=xl/calcChain.xml><?xml version="1.0" encoding="utf-8"?>
<calcChain xmlns="http://schemas.openxmlformats.org/spreadsheetml/2006/main">
  <c r="I64" i="3" l="1"/>
  <c r="H64" i="3"/>
  <c r="G64" i="3"/>
  <c r="F64" i="3"/>
  <c r="E64" i="3"/>
  <c r="I63" i="3"/>
  <c r="H63" i="3"/>
  <c r="G63" i="3"/>
  <c r="F63" i="3"/>
  <c r="E63" i="3"/>
  <c r="C63" i="3"/>
  <c r="B63" i="3"/>
  <c r="C65" i="3" s="1"/>
  <c r="I61" i="3"/>
  <c r="H61" i="3"/>
  <c r="G61" i="3"/>
  <c r="F61" i="3"/>
  <c r="E61" i="3"/>
  <c r="I60" i="3"/>
  <c r="H60" i="3"/>
  <c r="G60" i="3"/>
  <c r="F60" i="3"/>
  <c r="E60" i="3"/>
  <c r="C60" i="3"/>
  <c r="B60" i="3"/>
  <c r="C62" i="3" s="1"/>
  <c r="I57" i="3"/>
  <c r="H57" i="3"/>
  <c r="G57" i="3"/>
  <c r="F57" i="3"/>
  <c r="E57" i="3"/>
  <c r="I56" i="3"/>
  <c r="H56" i="3"/>
  <c r="G56" i="3"/>
  <c r="F56" i="3"/>
  <c r="E56" i="3"/>
  <c r="C56" i="3"/>
  <c r="I54" i="3"/>
  <c r="H54" i="3"/>
  <c r="G54" i="3"/>
  <c r="F54" i="3"/>
  <c r="E54" i="3"/>
  <c r="I53" i="3"/>
  <c r="H53" i="3"/>
  <c r="G53" i="3"/>
  <c r="F53" i="3"/>
  <c r="E53" i="3"/>
  <c r="C53" i="3"/>
  <c r="I51" i="3"/>
  <c r="H51" i="3"/>
  <c r="G51" i="3"/>
  <c r="F51" i="3"/>
  <c r="E51" i="3"/>
  <c r="I50" i="3"/>
  <c r="H50" i="3"/>
  <c r="G50" i="3"/>
  <c r="F50" i="3"/>
  <c r="F52" i="3" s="1"/>
  <c r="E50" i="3"/>
  <c r="C50" i="3"/>
  <c r="I48" i="3"/>
  <c r="H48" i="3"/>
  <c r="G48" i="3"/>
  <c r="F48" i="3"/>
  <c r="E48" i="3"/>
  <c r="I47" i="3"/>
  <c r="H47" i="3"/>
  <c r="G47" i="3"/>
  <c r="F47" i="3"/>
  <c r="E47" i="3"/>
  <c r="E49" i="3" s="1"/>
  <c r="C47" i="3"/>
  <c r="I45" i="3"/>
  <c r="H45" i="3"/>
  <c r="G45" i="3"/>
  <c r="F45" i="3"/>
  <c r="E45" i="3"/>
  <c r="I44" i="3"/>
  <c r="H44" i="3"/>
  <c r="G44" i="3"/>
  <c r="F44" i="3"/>
  <c r="E44" i="3"/>
  <c r="C44" i="3"/>
  <c r="I42" i="3"/>
  <c r="H42" i="3"/>
  <c r="G42" i="3"/>
  <c r="F42" i="3"/>
  <c r="E42" i="3"/>
  <c r="I41" i="3"/>
  <c r="H41" i="3"/>
  <c r="G41" i="3"/>
  <c r="G43" i="3" s="1"/>
  <c r="F41" i="3"/>
  <c r="E41" i="3"/>
  <c r="C41" i="3"/>
  <c r="B41" i="3"/>
  <c r="C59" i="3" s="1"/>
  <c r="I38" i="3"/>
  <c r="H38" i="3"/>
  <c r="G38" i="3"/>
  <c r="F38" i="3"/>
  <c r="E38" i="3"/>
  <c r="I37" i="3"/>
  <c r="H37" i="3"/>
  <c r="G37" i="3"/>
  <c r="G39" i="3" s="1"/>
  <c r="F37" i="3"/>
  <c r="E37" i="3"/>
  <c r="C37" i="3"/>
  <c r="I35" i="3"/>
  <c r="H35" i="3"/>
  <c r="G35" i="3"/>
  <c r="F35" i="3"/>
  <c r="E35" i="3"/>
  <c r="I34" i="3"/>
  <c r="H34" i="3"/>
  <c r="G34" i="3"/>
  <c r="F34" i="3"/>
  <c r="E34" i="3"/>
  <c r="C34" i="3"/>
  <c r="I32" i="3"/>
  <c r="H32" i="3"/>
  <c r="G32" i="3"/>
  <c r="F32" i="3"/>
  <c r="E32" i="3"/>
  <c r="I31" i="3"/>
  <c r="H31" i="3"/>
  <c r="G31" i="3"/>
  <c r="F31" i="3"/>
  <c r="E31" i="3"/>
  <c r="C31" i="3"/>
  <c r="I29" i="3"/>
  <c r="H29" i="3"/>
  <c r="G29" i="3"/>
  <c r="F29" i="3"/>
  <c r="E29" i="3"/>
  <c r="I28" i="3"/>
  <c r="H28" i="3"/>
  <c r="G28" i="3"/>
  <c r="F28" i="3"/>
  <c r="E28" i="3"/>
  <c r="C28" i="3"/>
  <c r="I26" i="3"/>
  <c r="H26" i="3"/>
  <c r="G26" i="3"/>
  <c r="F26" i="3"/>
  <c r="E26" i="3"/>
  <c r="I25" i="3"/>
  <c r="H25" i="3"/>
  <c r="G25" i="3"/>
  <c r="G27" i="3" s="1"/>
  <c r="F25" i="3"/>
  <c r="E25" i="3"/>
  <c r="C25" i="3"/>
  <c r="I23" i="3"/>
  <c r="H23" i="3"/>
  <c r="G23" i="3"/>
  <c r="F23" i="3"/>
  <c r="E23" i="3"/>
  <c r="I22" i="3"/>
  <c r="H22" i="3"/>
  <c r="G22" i="3"/>
  <c r="F22" i="3"/>
  <c r="E22" i="3"/>
  <c r="C22" i="3"/>
  <c r="B22" i="3"/>
  <c r="C40" i="3" s="1"/>
  <c r="I19" i="3"/>
  <c r="H19" i="3"/>
  <c r="G19" i="3"/>
  <c r="F19" i="3"/>
  <c r="E19" i="3"/>
  <c r="I18" i="3"/>
  <c r="H18" i="3"/>
  <c r="G18" i="3"/>
  <c r="F18" i="3"/>
  <c r="E18" i="3"/>
  <c r="C18" i="3"/>
  <c r="I16" i="3"/>
  <c r="H16" i="3"/>
  <c r="G16" i="3"/>
  <c r="F16" i="3"/>
  <c r="E16" i="3"/>
  <c r="I15" i="3"/>
  <c r="H15" i="3"/>
  <c r="G15" i="3"/>
  <c r="F15" i="3"/>
  <c r="E15" i="3"/>
  <c r="E17" i="3" s="1"/>
  <c r="C15" i="3"/>
  <c r="B15" i="3"/>
  <c r="C21" i="3" s="1"/>
  <c r="I45" i="2"/>
  <c r="H45" i="2"/>
  <c r="G45" i="2"/>
  <c r="F45" i="2"/>
  <c r="E45" i="2"/>
  <c r="I44" i="2"/>
  <c r="H44" i="2"/>
  <c r="G44" i="2"/>
  <c r="F44" i="2"/>
  <c r="J44" i="2" s="1"/>
  <c r="E44" i="2"/>
  <c r="C44" i="2"/>
  <c r="B44" i="2"/>
  <c r="C46" i="2" s="1"/>
  <c r="I42" i="2"/>
  <c r="H42" i="2"/>
  <c r="G42" i="2"/>
  <c r="F42" i="2"/>
  <c r="E42" i="2"/>
  <c r="I41" i="2"/>
  <c r="H41" i="2"/>
  <c r="G41" i="2"/>
  <c r="F41" i="2"/>
  <c r="J41" i="2" s="1"/>
  <c r="K41" i="2" s="1"/>
  <c r="E41" i="2"/>
  <c r="C41" i="2"/>
  <c r="B41" i="2"/>
  <c r="C43" i="2" s="1"/>
  <c r="F39" i="2"/>
  <c r="E39" i="2"/>
  <c r="I38" i="2"/>
  <c r="H38" i="2"/>
  <c r="G38" i="2"/>
  <c r="F38" i="2"/>
  <c r="E38" i="2"/>
  <c r="I37" i="2"/>
  <c r="H37" i="2"/>
  <c r="G37" i="2"/>
  <c r="F37" i="2"/>
  <c r="E37" i="2"/>
  <c r="C37" i="2"/>
  <c r="I35" i="2"/>
  <c r="H35" i="2"/>
  <c r="G35" i="2"/>
  <c r="F35" i="2"/>
  <c r="F36" i="2" s="1"/>
  <c r="E35" i="2"/>
  <c r="I34" i="2"/>
  <c r="H34" i="2"/>
  <c r="G34" i="2"/>
  <c r="F34" i="2"/>
  <c r="E34" i="2"/>
  <c r="C34" i="2"/>
  <c r="I32" i="2"/>
  <c r="H32" i="2"/>
  <c r="G32" i="2"/>
  <c r="F32" i="2"/>
  <c r="E32" i="2"/>
  <c r="I31" i="2"/>
  <c r="H31" i="2"/>
  <c r="G31" i="2"/>
  <c r="G33" i="2" s="1"/>
  <c r="F31" i="2"/>
  <c r="E31" i="2"/>
  <c r="C31" i="2"/>
  <c r="I29" i="2"/>
  <c r="H29" i="2"/>
  <c r="G29" i="2"/>
  <c r="F29" i="2"/>
  <c r="E29" i="2"/>
  <c r="I28" i="2"/>
  <c r="H28" i="2"/>
  <c r="G28" i="2"/>
  <c r="F28" i="2"/>
  <c r="E28" i="2"/>
  <c r="E30" i="2" s="1"/>
  <c r="C28" i="2"/>
  <c r="I26" i="2"/>
  <c r="H26" i="2"/>
  <c r="G26" i="2"/>
  <c r="F26" i="2"/>
  <c r="E26" i="2"/>
  <c r="I25" i="2"/>
  <c r="H25" i="2"/>
  <c r="G25" i="2"/>
  <c r="F25" i="2"/>
  <c r="F27" i="2" s="1"/>
  <c r="E25" i="2"/>
  <c r="E27" i="2" s="1"/>
  <c r="C25" i="2"/>
  <c r="I23" i="2"/>
  <c r="H23" i="2"/>
  <c r="G23" i="2"/>
  <c r="F23" i="2"/>
  <c r="E23" i="2"/>
  <c r="I22" i="2"/>
  <c r="H22" i="2"/>
  <c r="G22" i="2"/>
  <c r="F22" i="2"/>
  <c r="E22" i="2"/>
  <c r="C22" i="2"/>
  <c r="B22" i="2"/>
  <c r="C40" i="2" s="1"/>
  <c r="I19" i="2"/>
  <c r="H19" i="2"/>
  <c r="G19" i="2"/>
  <c r="F19" i="2"/>
  <c r="E19" i="2"/>
  <c r="I18" i="2"/>
  <c r="H18" i="2"/>
  <c r="G18" i="2"/>
  <c r="F18" i="2"/>
  <c r="E18" i="2"/>
  <c r="C18" i="2"/>
  <c r="I16" i="2"/>
  <c r="H16" i="2"/>
  <c r="G16" i="2"/>
  <c r="F16" i="2"/>
  <c r="E16" i="2"/>
  <c r="I15" i="2"/>
  <c r="H15" i="2"/>
  <c r="G15" i="2"/>
  <c r="F15" i="2"/>
  <c r="E15" i="2"/>
  <c r="C15" i="2"/>
  <c r="B15" i="2"/>
  <c r="C21" i="2" s="1"/>
  <c r="K99" i="1"/>
  <c r="J99" i="1"/>
  <c r="I99" i="1"/>
  <c r="H99" i="1"/>
  <c r="G99" i="1"/>
  <c r="F99" i="1"/>
  <c r="E99" i="1"/>
  <c r="K98" i="1"/>
  <c r="J98" i="1"/>
  <c r="I98" i="1"/>
  <c r="H98" i="1"/>
  <c r="G98" i="1"/>
  <c r="F98" i="1"/>
  <c r="E98" i="1"/>
  <c r="K97" i="1"/>
  <c r="J97" i="1"/>
  <c r="I97" i="1"/>
  <c r="H97" i="1"/>
  <c r="G97" i="1"/>
  <c r="F97" i="1"/>
  <c r="E97" i="1"/>
  <c r="K96" i="1"/>
  <c r="J96" i="1"/>
  <c r="I96" i="1"/>
  <c r="H96" i="1"/>
  <c r="G96" i="1"/>
  <c r="F96" i="1"/>
  <c r="E96" i="1"/>
  <c r="C96" i="1"/>
  <c r="B96" i="1"/>
  <c r="C101" i="1" s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G90" i="1"/>
  <c r="F90" i="1"/>
  <c r="E90" i="1"/>
  <c r="C90" i="1"/>
  <c r="B90" i="1"/>
  <c r="C95" i="1" s="1"/>
  <c r="K87" i="1"/>
  <c r="J87" i="1"/>
  <c r="I87" i="1"/>
  <c r="H87" i="1"/>
  <c r="G87" i="1"/>
  <c r="F87" i="1"/>
  <c r="E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C84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C79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G74" i="1"/>
  <c r="F74" i="1"/>
  <c r="E74" i="1"/>
  <c r="C74" i="1"/>
  <c r="K72" i="1"/>
  <c r="J72" i="1"/>
  <c r="I72" i="1"/>
  <c r="H72" i="1"/>
  <c r="G72" i="1"/>
  <c r="F72" i="1"/>
  <c r="E72" i="1"/>
  <c r="K71" i="1"/>
  <c r="J71" i="1"/>
  <c r="I71" i="1"/>
  <c r="H71" i="1"/>
  <c r="G71" i="1"/>
  <c r="F71" i="1"/>
  <c r="E71" i="1"/>
  <c r="K70" i="1"/>
  <c r="J70" i="1"/>
  <c r="I70" i="1"/>
  <c r="H70" i="1"/>
  <c r="G70" i="1"/>
  <c r="F70" i="1"/>
  <c r="E70" i="1"/>
  <c r="K69" i="1"/>
  <c r="J69" i="1"/>
  <c r="I69" i="1"/>
  <c r="H69" i="1"/>
  <c r="G69" i="1"/>
  <c r="F69" i="1"/>
  <c r="E69" i="1"/>
  <c r="C69" i="1"/>
  <c r="K67" i="1"/>
  <c r="J67" i="1"/>
  <c r="I67" i="1"/>
  <c r="H67" i="1"/>
  <c r="G67" i="1"/>
  <c r="F67" i="1"/>
  <c r="E67" i="1"/>
  <c r="K66" i="1"/>
  <c r="J66" i="1"/>
  <c r="I66" i="1"/>
  <c r="H66" i="1"/>
  <c r="G66" i="1"/>
  <c r="F66" i="1"/>
  <c r="E66" i="1"/>
  <c r="K65" i="1"/>
  <c r="J65" i="1"/>
  <c r="I65" i="1"/>
  <c r="H65" i="1"/>
  <c r="G65" i="1"/>
  <c r="F65" i="1"/>
  <c r="E65" i="1"/>
  <c r="K64" i="1"/>
  <c r="J64" i="1"/>
  <c r="I64" i="1"/>
  <c r="H64" i="1"/>
  <c r="G64" i="1"/>
  <c r="F64" i="1"/>
  <c r="E64" i="1"/>
  <c r="C64" i="1"/>
  <c r="K62" i="1"/>
  <c r="J62" i="1"/>
  <c r="I62" i="1"/>
  <c r="H62" i="1"/>
  <c r="G62" i="1"/>
  <c r="F62" i="1"/>
  <c r="E62" i="1"/>
  <c r="K61" i="1"/>
  <c r="J61" i="1"/>
  <c r="I61" i="1"/>
  <c r="H61" i="1"/>
  <c r="G61" i="1"/>
  <c r="F61" i="1"/>
  <c r="E61" i="1"/>
  <c r="K60" i="1"/>
  <c r="J60" i="1"/>
  <c r="I60" i="1"/>
  <c r="H60" i="1"/>
  <c r="G60" i="1"/>
  <c r="F60" i="1"/>
  <c r="E60" i="1"/>
  <c r="K59" i="1"/>
  <c r="J59" i="1"/>
  <c r="I59" i="1"/>
  <c r="H59" i="1"/>
  <c r="G59" i="1"/>
  <c r="F59" i="1"/>
  <c r="E59" i="1"/>
  <c r="C59" i="1"/>
  <c r="B59" i="1"/>
  <c r="C89" i="1" s="1"/>
  <c r="K56" i="1"/>
  <c r="J56" i="1"/>
  <c r="I56" i="1"/>
  <c r="H56" i="1"/>
  <c r="G56" i="1"/>
  <c r="F56" i="1"/>
  <c r="E56" i="1"/>
  <c r="K55" i="1"/>
  <c r="J55" i="1"/>
  <c r="I55" i="1"/>
  <c r="H55" i="1"/>
  <c r="G55" i="1"/>
  <c r="F55" i="1"/>
  <c r="E55" i="1"/>
  <c r="K54" i="1"/>
  <c r="J54" i="1"/>
  <c r="I54" i="1"/>
  <c r="H54" i="1"/>
  <c r="G54" i="1"/>
  <c r="F54" i="1"/>
  <c r="E54" i="1"/>
  <c r="K53" i="1"/>
  <c r="J53" i="1"/>
  <c r="I53" i="1"/>
  <c r="H53" i="1"/>
  <c r="G53" i="1"/>
  <c r="F53" i="1"/>
  <c r="E53" i="1"/>
  <c r="C53" i="1"/>
  <c r="K51" i="1"/>
  <c r="J51" i="1"/>
  <c r="I51" i="1"/>
  <c r="H51" i="1"/>
  <c r="G51" i="1"/>
  <c r="F51" i="1"/>
  <c r="E51" i="1"/>
  <c r="K50" i="1"/>
  <c r="J50" i="1"/>
  <c r="I50" i="1"/>
  <c r="H50" i="1"/>
  <c r="G50" i="1"/>
  <c r="F50" i="1"/>
  <c r="E50" i="1"/>
  <c r="K49" i="1"/>
  <c r="J49" i="1"/>
  <c r="I49" i="1"/>
  <c r="H49" i="1"/>
  <c r="G49" i="1"/>
  <c r="F49" i="1"/>
  <c r="E49" i="1"/>
  <c r="K48" i="1"/>
  <c r="J48" i="1"/>
  <c r="I48" i="1"/>
  <c r="H48" i="1"/>
  <c r="G48" i="1"/>
  <c r="F48" i="1"/>
  <c r="E48" i="1"/>
  <c r="C48" i="1"/>
  <c r="K46" i="1"/>
  <c r="J46" i="1"/>
  <c r="I46" i="1"/>
  <c r="H46" i="1"/>
  <c r="G46" i="1"/>
  <c r="F46" i="1"/>
  <c r="E46" i="1"/>
  <c r="K45" i="1"/>
  <c r="J45" i="1"/>
  <c r="I45" i="1"/>
  <c r="H45" i="1"/>
  <c r="G45" i="1"/>
  <c r="F45" i="1"/>
  <c r="E45" i="1"/>
  <c r="K44" i="1"/>
  <c r="J44" i="1"/>
  <c r="I44" i="1"/>
  <c r="H44" i="1"/>
  <c r="G44" i="1"/>
  <c r="F44" i="1"/>
  <c r="E44" i="1"/>
  <c r="K43" i="1"/>
  <c r="J43" i="1"/>
  <c r="I43" i="1"/>
  <c r="H43" i="1"/>
  <c r="G43" i="1"/>
  <c r="F43" i="1"/>
  <c r="E43" i="1"/>
  <c r="C43" i="1"/>
  <c r="K41" i="1"/>
  <c r="J41" i="1"/>
  <c r="I41" i="1"/>
  <c r="H41" i="1"/>
  <c r="G41" i="1"/>
  <c r="F41" i="1"/>
  <c r="E41" i="1"/>
  <c r="K40" i="1"/>
  <c r="J40" i="1"/>
  <c r="I40" i="1"/>
  <c r="H40" i="1"/>
  <c r="G40" i="1"/>
  <c r="F40" i="1"/>
  <c r="E40" i="1"/>
  <c r="K39" i="1"/>
  <c r="J39" i="1"/>
  <c r="I39" i="1"/>
  <c r="H39" i="1"/>
  <c r="G39" i="1"/>
  <c r="F39" i="1"/>
  <c r="E39" i="1"/>
  <c r="K38" i="1"/>
  <c r="J38" i="1"/>
  <c r="I38" i="1"/>
  <c r="H38" i="1"/>
  <c r="G38" i="1"/>
  <c r="F38" i="1"/>
  <c r="E38" i="1"/>
  <c r="C38" i="1"/>
  <c r="K36" i="1"/>
  <c r="J36" i="1"/>
  <c r="I36" i="1"/>
  <c r="H36" i="1"/>
  <c r="G36" i="1"/>
  <c r="F36" i="1"/>
  <c r="E36" i="1"/>
  <c r="K35" i="1"/>
  <c r="J35" i="1"/>
  <c r="I35" i="1"/>
  <c r="H35" i="1"/>
  <c r="G35" i="1"/>
  <c r="F35" i="1"/>
  <c r="E35" i="1"/>
  <c r="K34" i="1"/>
  <c r="J34" i="1"/>
  <c r="I34" i="1"/>
  <c r="H34" i="1"/>
  <c r="G34" i="1"/>
  <c r="F34" i="1"/>
  <c r="E34" i="1"/>
  <c r="K33" i="1"/>
  <c r="J33" i="1"/>
  <c r="I33" i="1"/>
  <c r="H33" i="1"/>
  <c r="G33" i="1"/>
  <c r="F33" i="1"/>
  <c r="E33" i="1"/>
  <c r="C33" i="1"/>
  <c r="K31" i="1"/>
  <c r="J31" i="1"/>
  <c r="I31" i="1"/>
  <c r="H31" i="1"/>
  <c r="G31" i="1"/>
  <c r="F31" i="1"/>
  <c r="E31" i="1"/>
  <c r="K30" i="1"/>
  <c r="J30" i="1"/>
  <c r="I30" i="1"/>
  <c r="H30" i="1"/>
  <c r="G30" i="1"/>
  <c r="F30" i="1"/>
  <c r="E30" i="1"/>
  <c r="K29" i="1"/>
  <c r="J29" i="1"/>
  <c r="I29" i="1"/>
  <c r="H29" i="1"/>
  <c r="G29" i="1"/>
  <c r="F29" i="1"/>
  <c r="E29" i="1"/>
  <c r="K28" i="1"/>
  <c r="J28" i="1"/>
  <c r="I28" i="1"/>
  <c r="H28" i="1"/>
  <c r="G28" i="1"/>
  <c r="F28" i="1"/>
  <c r="E28" i="1"/>
  <c r="C28" i="1"/>
  <c r="B28" i="1"/>
  <c r="C58" i="1" s="1"/>
  <c r="K25" i="1"/>
  <c r="J25" i="1"/>
  <c r="I25" i="1"/>
  <c r="H25" i="1"/>
  <c r="G25" i="1"/>
  <c r="F25" i="1"/>
  <c r="E25" i="1"/>
  <c r="K24" i="1"/>
  <c r="J24" i="1"/>
  <c r="I24" i="1"/>
  <c r="H24" i="1"/>
  <c r="G24" i="1"/>
  <c r="F24" i="1"/>
  <c r="E24" i="1"/>
  <c r="K23" i="1"/>
  <c r="J23" i="1"/>
  <c r="I23" i="1"/>
  <c r="H23" i="1"/>
  <c r="G23" i="1"/>
  <c r="F23" i="1"/>
  <c r="E23" i="1"/>
  <c r="K22" i="1"/>
  <c r="J22" i="1"/>
  <c r="I22" i="1"/>
  <c r="H22" i="1"/>
  <c r="G22" i="1"/>
  <c r="F22" i="1"/>
  <c r="E22" i="1"/>
  <c r="C22" i="1"/>
  <c r="K20" i="1"/>
  <c r="J20" i="1"/>
  <c r="I20" i="1"/>
  <c r="H20" i="1"/>
  <c r="G20" i="1"/>
  <c r="F20" i="1"/>
  <c r="E20" i="1"/>
  <c r="K19" i="1"/>
  <c r="J19" i="1"/>
  <c r="I19" i="1"/>
  <c r="H19" i="1"/>
  <c r="G19" i="1"/>
  <c r="F19" i="1"/>
  <c r="E19" i="1"/>
  <c r="K18" i="1"/>
  <c r="J18" i="1"/>
  <c r="I18" i="1"/>
  <c r="H18" i="1"/>
  <c r="G18" i="1"/>
  <c r="F18" i="1"/>
  <c r="E18" i="1"/>
  <c r="K17" i="1"/>
  <c r="J17" i="1"/>
  <c r="I17" i="1"/>
  <c r="H17" i="1"/>
  <c r="G17" i="1"/>
  <c r="F17" i="1"/>
  <c r="E17" i="1"/>
  <c r="C17" i="1"/>
  <c r="B17" i="1"/>
  <c r="C27" i="1" s="1"/>
  <c r="G30" i="2" l="1"/>
  <c r="E36" i="2"/>
  <c r="E24" i="2"/>
  <c r="F24" i="2"/>
  <c r="J29" i="2"/>
  <c r="K29" i="2" s="1"/>
  <c r="G17" i="2"/>
  <c r="G21" i="2" s="1"/>
  <c r="E17" i="2"/>
  <c r="E21" i="2" s="1"/>
  <c r="E33" i="2"/>
  <c r="G20" i="2"/>
  <c r="J19" i="2"/>
  <c r="K19" i="2" s="1"/>
  <c r="J31" i="2"/>
  <c r="K31" i="2" s="1"/>
  <c r="G20" i="3"/>
  <c r="G24" i="3"/>
  <c r="G36" i="3"/>
  <c r="E46" i="3"/>
  <c r="F49" i="3"/>
  <c r="E58" i="3"/>
  <c r="E62" i="3"/>
  <c r="E20" i="3"/>
  <c r="G30" i="3"/>
  <c r="J29" i="3"/>
  <c r="K29" i="3" s="1"/>
  <c r="F43" i="3"/>
  <c r="G46" i="3"/>
  <c r="E52" i="3"/>
  <c r="F55" i="3"/>
  <c r="F65" i="3"/>
  <c r="E21" i="3"/>
  <c r="J26" i="3"/>
  <c r="K26" i="3" s="1"/>
  <c r="J38" i="3"/>
  <c r="K38" i="3" s="1"/>
  <c r="G62" i="3"/>
  <c r="J23" i="3"/>
  <c r="J35" i="3"/>
  <c r="K35" i="3" s="1"/>
  <c r="G17" i="3"/>
  <c r="G21" i="3" s="1"/>
  <c r="G33" i="3"/>
  <c r="J32" i="3"/>
  <c r="K32" i="3" s="1"/>
  <c r="E43" i="3"/>
  <c r="F46" i="3"/>
  <c r="G49" i="3"/>
  <c r="E55" i="3"/>
  <c r="F58" i="3"/>
  <c r="F24" i="3"/>
  <c r="F27" i="3"/>
  <c r="F30" i="3"/>
  <c r="F33" i="3"/>
  <c r="J15" i="3"/>
  <c r="K15" i="3" s="1"/>
  <c r="J18" i="3"/>
  <c r="E24" i="3"/>
  <c r="E27" i="3"/>
  <c r="E30" i="3"/>
  <c r="E33" i="3"/>
  <c r="E36" i="3"/>
  <c r="E39" i="3"/>
  <c r="J61" i="3"/>
  <c r="K61" i="3" s="1"/>
  <c r="G65" i="3"/>
  <c r="J16" i="3"/>
  <c r="K16" i="3" s="1"/>
  <c r="J19" i="3"/>
  <c r="K19" i="3" s="1"/>
  <c r="J22" i="3"/>
  <c r="K22" i="3" s="1"/>
  <c r="K23" i="3"/>
  <c r="J25" i="3"/>
  <c r="K25" i="3" s="1"/>
  <c r="J28" i="3"/>
  <c r="K28" i="3" s="1"/>
  <c r="J31" i="3"/>
  <c r="K31" i="3" s="1"/>
  <c r="J34" i="3"/>
  <c r="K34" i="3" s="1"/>
  <c r="J37" i="3"/>
  <c r="K37" i="3" s="1"/>
  <c r="F39" i="3"/>
  <c r="F36" i="3"/>
  <c r="J42" i="3"/>
  <c r="K42" i="3" s="1"/>
  <c r="J45" i="3"/>
  <c r="K45" i="3" s="1"/>
  <c r="J48" i="3"/>
  <c r="K48" i="3" s="1"/>
  <c r="G52" i="3"/>
  <c r="J51" i="3"/>
  <c r="K51" i="3" s="1"/>
  <c r="G55" i="3"/>
  <c r="J54" i="3"/>
  <c r="K54" i="3" s="1"/>
  <c r="G58" i="3"/>
  <c r="J57" i="3"/>
  <c r="K57" i="3" s="1"/>
  <c r="J60" i="3"/>
  <c r="K60" i="3" s="1"/>
  <c r="J63" i="3"/>
  <c r="K63" i="3" s="1"/>
  <c r="J15" i="2"/>
  <c r="K15" i="2" s="1"/>
  <c r="K17" i="2" s="1"/>
  <c r="E20" i="2"/>
  <c r="G24" i="2"/>
  <c r="J23" i="2"/>
  <c r="K23" i="2" s="1"/>
  <c r="J25" i="2"/>
  <c r="K25" i="2" s="1"/>
  <c r="F33" i="2"/>
  <c r="G36" i="2"/>
  <c r="J35" i="2"/>
  <c r="K35" i="2" s="1"/>
  <c r="K36" i="2" s="1"/>
  <c r="J37" i="2"/>
  <c r="K37" i="2" s="1"/>
  <c r="G43" i="2"/>
  <c r="G46" i="2"/>
  <c r="J16" i="2"/>
  <c r="K16" i="2" s="1"/>
  <c r="F17" i="2"/>
  <c r="J18" i="2"/>
  <c r="K18" i="2" s="1"/>
  <c r="G27" i="2"/>
  <c r="J26" i="2"/>
  <c r="K26" i="2" s="1"/>
  <c r="J28" i="2"/>
  <c r="K28" i="2" s="1"/>
  <c r="G39" i="2"/>
  <c r="J38" i="2"/>
  <c r="K38" i="2" s="1"/>
  <c r="E43" i="2"/>
  <c r="K44" i="2"/>
  <c r="F20" i="2"/>
  <c r="J22" i="2"/>
  <c r="K22" i="2" s="1"/>
  <c r="F30" i="2"/>
  <c r="J32" i="2"/>
  <c r="J34" i="2"/>
  <c r="K34" i="2" s="1"/>
  <c r="J42" i="2"/>
  <c r="K42" i="2" s="1"/>
  <c r="K43" i="2" s="1"/>
  <c r="F46" i="2"/>
  <c r="F17" i="3"/>
  <c r="F20" i="3"/>
  <c r="B25" i="3"/>
  <c r="B34" i="3" s="1"/>
  <c r="B28" i="3"/>
  <c r="B37" i="3" s="1"/>
  <c r="B31" i="3"/>
  <c r="J41" i="3"/>
  <c r="K41" i="3" s="1"/>
  <c r="J44" i="3"/>
  <c r="K44" i="3" s="1"/>
  <c r="J47" i="3"/>
  <c r="K47" i="3" s="1"/>
  <c r="J50" i="3"/>
  <c r="K50" i="3" s="1"/>
  <c r="J53" i="3"/>
  <c r="K53" i="3" s="1"/>
  <c r="J56" i="3"/>
  <c r="K56" i="3" s="1"/>
  <c r="F62" i="3"/>
  <c r="E65" i="3"/>
  <c r="B44" i="3"/>
  <c r="B53" i="3" s="1"/>
  <c r="B47" i="3"/>
  <c r="B56" i="3" s="1"/>
  <c r="B50" i="3"/>
  <c r="J64" i="3"/>
  <c r="K64" i="3" s="1"/>
  <c r="B18" i="3"/>
  <c r="K18" i="3"/>
  <c r="K32" i="2"/>
  <c r="B18" i="2"/>
  <c r="F43" i="2"/>
  <c r="E46" i="2"/>
  <c r="B25" i="2"/>
  <c r="B34" i="2" s="1"/>
  <c r="B28" i="2"/>
  <c r="B37" i="2" s="1"/>
  <c r="B31" i="2"/>
  <c r="J45" i="2"/>
  <c r="K45" i="2" s="1"/>
  <c r="K46" i="2" s="1"/>
  <c r="G21" i="1"/>
  <c r="F26" i="1"/>
  <c r="H32" i="1"/>
  <c r="L30" i="1"/>
  <c r="M30" i="1" s="1"/>
  <c r="G37" i="1"/>
  <c r="L36" i="1"/>
  <c r="M36" i="1" s="1"/>
  <c r="F42" i="1"/>
  <c r="E47" i="1"/>
  <c r="L44" i="1"/>
  <c r="M44" i="1" s="1"/>
  <c r="H52" i="1"/>
  <c r="L50" i="1"/>
  <c r="M50" i="1" s="1"/>
  <c r="G57" i="1"/>
  <c r="L56" i="1"/>
  <c r="M56" i="1" s="1"/>
  <c r="E63" i="1"/>
  <c r="L60" i="1"/>
  <c r="M60" i="1" s="1"/>
  <c r="L62" i="1"/>
  <c r="M62" i="1" s="1"/>
  <c r="H68" i="1"/>
  <c r="L66" i="1"/>
  <c r="M66" i="1" s="1"/>
  <c r="G73" i="1"/>
  <c r="L70" i="1"/>
  <c r="M70" i="1" s="1"/>
  <c r="L72" i="1"/>
  <c r="M72" i="1" s="1"/>
  <c r="L74" i="1"/>
  <c r="M74" i="1" s="1"/>
  <c r="L76" i="1"/>
  <c r="M76" i="1" s="1"/>
  <c r="E83" i="1"/>
  <c r="L80" i="1"/>
  <c r="M80" i="1" s="1"/>
  <c r="L82" i="1"/>
  <c r="M82" i="1" s="1"/>
  <c r="H88" i="1"/>
  <c r="L86" i="1"/>
  <c r="M86" i="1" s="1"/>
  <c r="F94" i="1"/>
  <c r="F95" i="1" s="1"/>
  <c r="H100" i="1"/>
  <c r="H101" i="1" s="1"/>
  <c r="H21" i="1"/>
  <c r="E32" i="1"/>
  <c r="L35" i="1"/>
  <c r="M35" i="1" s="1"/>
  <c r="L39" i="1"/>
  <c r="M39" i="1" s="1"/>
  <c r="E52" i="1"/>
  <c r="L51" i="1"/>
  <c r="M51" i="1" s="1"/>
  <c r="H57" i="1"/>
  <c r="G78" i="1"/>
  <c r="F83" i="1"/>
  <c r="E21" i="1"/>
  <c r="L18" i="1"/>
  <c r="M18" i="1" s="1"/>
  <c r="L20" i="1"/>
  <c r="M20" i="1" s="1"/>
  <c r="H26" i="1"/>
  <c r="L24" i="1"/>
  <c r="M24" i="1" s="1"/>
  <c r="L28" i="1"/>
  <c r="M28" i="1" s="1"/>
  <c r="E37" i="1"/>
  <c r="L34" i="1"/>
  <c r="M34" i="1" s="1"/>
  <c r="H42" i="1"/>
  <c r="L40" i="1"/>
  <c r="M40" i="1" s="1"/>
  <c r="G47" i="1"/>
  <c r="F52" i="1"/>
  <c r="E57" i="1"/>
  <c r="L59" i="1"/>
  <c r="M59" i="1" s="1"/>
  <c r="F68" i="1"/>
  <c r="L65" i="1"/>
  <c r="M65" i="1" s="1"/>
  <c r="E73" i="1"/>
  <c r="L71" i="1"/>
  <c r="M71" i="1" s="1"/>
  <c r="H78" i="1"/>
  <c r="L77" i="1"/>
  <c r="M77" i="1" s="1"/>
  <c r="L79" i="1"/>
  <c r="M79" i="1" s="1"/>
  <c r="F88" i="1"/>
  <c r="L85" i="1"/>
  <c r="M85" i="1" s="1"/>
  <c r="H94" i="1"/>
  <c r="H95" i="1" s="1"/>
  <c r="L92" i="1"/>
  <c r="M92" i="1" s="1"/>
  <c r="L96" i="1"/>
  <c r="M96" i="1" s="1"/>
  <c r="L98" i="1"/>
  <c r="M98" i="1" s="1"/>
  <c r="L19" i="1"/>
  <c r="M19" i="1" s="1"/>
  <c r="G26" i="1"/>
  <c r="L25" i="1"/>
  <c r="M25" i="1" s="1"/>
  <c r="L29" i="1"/>
  <c r="M29" i="1" s="1"/>
  <c r="L31" i="1"/>
  <c r="M31" i="1" s="1"/>
  <c r="H37" i="1"/>
  <c r="G42" i="1"/>
  <c r="L41" i="1"/>
  <c r="M41" i="1" s="1"/>
  <c r="L43" i="1"/>
  <c r="M43" i="1" s="1"/>
  <c r="L45" i="1"/>
  <c r="M45" i="1" s="1"/>
  <c r="L49" i="1"/>
  <c r="M49" i="1" s="1"/>
  <c r="L55" i="1"/>
  <c r="M55" i="1" s="1"/>
  <c r="F63" i="1"/>
  <c r="E68" i="1"/>
  <c r="H73" i="1"/>
  <c r="E88" i="1"/>
  <c r="L90" i="1"/>
  <c r="M90" i="1" s="1"/>
  <c r="E100" i="1"/>
  <c r="E101" i="1" s="1"/>
  <c r="L97" i="1"/>
  <c r="M97" i="1" s="1"/>
  <c r="L17" i="1"/>
  <c r="M17" i="1" s="1"/>
  <c r="E26" i="1"/>
  <c r="L23" i="1"/>
  <c r="M23" i="1" s="1"/>
  <c r="G32" i="1"/>
  <c r="F37" i="1"/>
  <c r="E42" i="1"/>
  <c r="E58" i="1" s="1"/>
  <c r="H47" i="1"/>
  <c r="L46" i="1"/>
  <c r="M46" i="1" s="1"/>
  <c r="L48" i="1"/>
  <c r="M48" i="1" s="1"/>
  <c r="F57" i="1"/>
  <c r="L54" i="1"/>
  <c r="M54" i="1" s="1"/>
  <c r="H63" i="1"/>
  <c r="L61" i="1"/>
  <c r="M61" i="1" s="1"/>
  <c r="G68" i="1"/>
  <c r="L67" i="1"/>
  <c r="M67" i="1" s="1"/>
  <c r="F73" i="1"/>
  <c r="E78" i="1"/>
  <c r="L75" i="1"/>
  <c r="M75" i="1" s="1"/>
  <c r="M78" i="1" s="1"/>
  <c r="H83" i="1"/>
  <c r="L81" i="1"/>
  <c r="M81" i="1" s="1"/>
  <c r="G88" i="1"/>
  <c r="L87" i="1"/>
  <c r="M87" i="1" s="1"/>
  <c r="E94" i="1"/>
  <c r="E95" i="1" s="1"/>
  <c r="L91" i="1"/>
  <c r="M91" i="1" s="1"/>
  <c r="L93" i="1"/>
  <c r="M93" i="1" s="1"/>
  <c r="G100" i="1"/>
  <c r="G101" i="1" s="1"/>
  <c r="L99" i="1"/>
  <c r="M99" i="1" s="1"/>
  <c r="F21" i="1"/>
  <c r="F27" i="1" s="1"/>
  <c r="B22" i="1"/>
  <c r="F32" i="1"/>
  <c r="B33" i="1"/>
  <c r="B53" i="1" s="1"/>
  <c r="L38" i="1"/>
  <c r="M38" i="1" s="1"/>
  <c r="B64" i="1"/>
  <c r="B84" i="1" s="1"/>
  <c r="L69" i="1"/>
  <c r="M69" i="1" s="1"/>
  <c r="L22" i="1"/>
  <c r="M22" i="1" s="1"/>
  <c r="L33" i="1"/>
  <c r="M33" i="1" s="1"/>
  <c r="F47" i="1"/>
  <c r="B48" i="1"/>
  <c r="G52" i="1"/>
  <c r="L53" i="1"/>
  <c r="M53" i="1" s="1"/>
  <c r="G63" i="1"/>
  <c r="L64" i="1"/>
  <c r="M64" i="1" s="1"/>
  <c r="F78" i="1"/>
  <c r="B79" i="1"/>
  <c r="G83" i="1"/>
  <c r="L84" i="1"/>
  <c r="M84" i="1" s="1"/>
  <c r="M88" i="1" s="1"/>
  <c r="G94" i="1"/>
  <c r="G95" i="1" s="1"/>
  <c r="F100" i="1"/>
  <c r="F101" i="1" s="1"/>
  <c r="B43" i="1"/>
  <c r="B74" i="1"/>
  <c r="B38" i="1"/>
  <c r="B69" i="1"/>
  <c r="F59" i="3" l="1"/>
  <c r="K24" i="3"/>
  <c r="K39" i="2"/>
  <c r="K20" i="2"/>
  <c r="E40" i="2"/>
  <c r="K24" i="2"/>
  <c r="G47" i="2"/>
  <c r="K33" i="2"/>
  <c r="G40" i="2"/>
  <c r="K30" i="2"/>
  <c r="F40" i="2"/>
  <c r="K21" i="2"/>
  <c r="G58" i="1"/>
  <c r="G27" i="1"/>
  <c r="M83" i="1"/>
  <c r="M94" i="1"/>
  <c r="M95" i="1" s="1"/>
  <c r="M42" i="1"/>
  <c r="H27" i="1"/>
  <c r="M57" i="1"/>
  <c r="G40" i="3"/>
  <c r="G66" i="3" s="1"/>
  <c r="E59" i="3"/>
  <c r="K17" i="3"/>
  <c r="G59" i="3"/>
  <c r="K30" i="3"/>
  <c r="K36" i="3"/>
  <c r="K39" i="3"/>
  <c r="F21" i="3"/>
  <c r="K33" i="3"/>
  <c r="K27" i="3"/>
  <c r="K62" i="3"/>
  <c r="K65" i="3"/>
  <c r="K58" i="3"/>
  <c r="K46" i="3"/>
  <c r="K55" i="3"/>
  <c r="K43" i="3"/>
  <c r="F40" i="3"/>
  <c r="K20" i="3"/>
  <c r="K52" i="3"/>
  <c r="K49" i="3"/>
  <c r="E40" i="3"/>
  <c r="K27" i="2"/>
  <c r="F21" i="2"/>
  <c r="E47" i="2"/>
  <c r="E89" i="1"/>
  <c r="M47" i="1"/>
  <c r="H58" i="1"/>
  <c r="M37" i="1"/>
  <c r="M63" i="1"/>
  <c r="M32" i="1"/>
  <c r="F89" i="1"/>
  <c r="H89" i="1"/>
  <c r="M26" i="1"/>
  <c r="E27" i="1"/>
  <c r="M100" i="1"/>
  <c r="M101" i="1" s="1"/>
  <c r="M68" i="1"/>
  <c r="M73" i="1"/>
  <c r="M52" i="1"/>
  <c r="M21" i="1"/>
  <c r="F58" i="1"/>
  <c r="G89" i="1"/>
  <c r="F66" i="3" l="1"/>
  <c r="E66" i="3"/>
  <c r="K21" i="3"/>
  <c r="F47" i="2"/>
  <c r="K40" i="2"/>
  <c r="K47" i="2" s="1"/>
  <c r="G102" i="1"/>
  <c r="H102" i="1"/>
  <c r="M89" i="1"/>
  <c r="E102" i="1"/>
  <c r="K40" i="3"/>
  <c r="K59" i="3"/>
  <c r="M58" i="1"/>
  <c r="M27" i="1"/>
  <c r="F102" i="1"/>
  <c r="K66" i="3" l="1"/>
  <c r="M102" i="1"/>
</calcChain>
</file>

<file path=xl/sharedStrings.xml><?xml version="1.0" encoding="utf-8"?>
<sst xmlns="http://schemas.openxmlformats.org/spreadsheetml/2006/main" count="245" uniqueCount="41">
  <si>
    <t>№ п/п</t>
  </si>
  <si>
    <t>№ Лота</t>
  </si>
  <si>
    <t>Месторождение</t>
  </si>
  <si>
    <t>Конструкция скважины</t>
  </si>
  <si>
    <t>Количество скважин</t>
  </si>
  <si>
    <t>Кол-во суток</t>
  </si>
  <si>
    <t>Операционная ставка, руб. без НДС</t>
  </si>
  <si>
    <t>Резервная ставка, руб. без НДС</t>
  </si>
  <si>
    <t>Ставка ожидания, руб. без НДС</t>
  </si>
  <si>
    <t>Стоимость одной скважины,руб, без НДС</t>
  </si>
  <si>
    <t>Стоимость лота, руб. без НДС</t>
  </si>
  <si>
    <t>опер. ставка</t>
  </si>
  <si>
    <t>резерв. ставка</t>
  </si>
  <si>
    <t>ставка ожид.</t>
  </si>
  <si>
    <t xml:space="preserve">наклонно-направленная </t>
  </si>
  <si>
    <t>водозаборная</t>
  </si>
  <si>
    <t>горизонтальная с пилотным стволом</t>
  </si>
  <si>
    <t>горизонтальная с безпилотным стволом</t>
  </si>
  <si>
    <t>ИТОГО ПО Месторождению</t>
  </si>
  <si>
    <t xml:space="preserve">ИТОГО ПО ЛОТУ </t>
  </si>
  <si>
    <t>ИТОГО</t>
  </si>
  <si>
    <t>Свод стоимостей при информационном и технико-технологическом сопровождении строительства эксплуатационных скважин 
при бурении наклонно-направленных участков скважин</t>
  </si>
  <si>
    <t>Форма 4</t>
  </si>
  <si>
    <t>Стоимость за одну скважину руб. без НДС</t>
  </si>
  <si>
    <t>горизонтальные скважины</t>
  </si>
  <si>
    <t>пологие скважины</t>
  </si>
  <si>
    <t>Форма 4.1</t>
  </si>
  <si>
    <t xml:space="preserve">Свод стоимостей при информационном и технико-технологическом сопровождении строительства эксплуатационных скважин 
при бурении участков на точку Т-1 </t>
  </si>
  <si>
    <t>двуствольные горизонтальные скважины</t>
  </si>
  <si>
    <t>Форма 4.2</t>
  </si>
  <si>
    <t>Информационное и технико-технологическое сопровождение строительства  скважин при бурении горизонтальных скважин</t>
  </si>
  <si>
    <t>Во всех расчетах ко всем лотам, формам, приложениям указывать после запятой не более 2 знаков</t>
  </si>
  <si>
    <t>Заказчик:</t>
  </si>
  <si>
    <t>ОАО "Славнефть-Мегионнефтегаз"</t>
  </si>
  <si>
    <t>Подрядчик:</t>
  </si>
  <si>
    <t>Раздел сделки: "Сопутствующие услуги, связанные с бурением скважин и ЗБС"</t>
  </si>
  <si>
    <t>Тип  сделки: "Технологическое сопровождение наклонно-направленного бурения и ЗБС"</t>
  </si>
  <si>
    <t xml:space="preserve">Наименование лота: "Информационное и технико-технологическое сопровождение строительства эксплуатационных скважин (ИТТС) </t>
  </si>
  <si>
    <t>период оказания услуг: с 01.01.2016г. по 31.12.2016г.</t>
  </si>
  <si>
    <t>РУКОВОДИТЕЛЬ ПРЕДПРИЯТИЯ                                _______________________________________________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</si>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</sst>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2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1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41" fontId="6" fillId="0" borderId="0" xfId="0" applyNumberFormat="1" applyFont="1" applyAlignment="1">
      <alignment vertical="center" wrapText="1"/>
    </xf>
    <xf numFmtId="0" fontId="11" fillId="0" borderId="0" xfId="0" applyFont="1"/>
    <xf numFmtId="0" fontId="2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&#1051;&#1086;&#1090;_&#1085;-&#1085;_2016_&#1087;&#1091;&#1089;&#1090;&#1086;&#1081;%20(427496%20v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&#1051;&#1086;&#1090;_&#1058;-1_2016_&#1087;&#1091;&#1089;&#1090;&#1086;&#1081;%20(427497%20v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&#1051;&#1086;&#1090;_&#1075;&#1086;&#1088;_2016_&#1087;&#1091;&#1089;&#1090;&#1086;&#1081;%20(427498%20v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н-н "/>
      <sheetName val="206-0-1"/>
      <sheetName val="206-0-2"/>
      <sheetName val="206-0-3"/>
      <sheetName val="206-0-4"/>
      <sheetName val="206-0-5"/>
    </sheetNames>
    <sheetDataSet>
      <sheetData sheetId="0" refreshError="1"/>
      <sheetData sheetId="1" refreshError="1"/>
      <sheetData sheetId="2" refreshError="1">
        <row r="4">
          <cell r="A4" t="str">
            <v>Раздел сделки:"Сопутствующие услуги, связанные с бурением скважин и ЗБС"</v>
          </cell>
        </row>
        <row r="7">
          <cell r="G7" t="str">
            <v>№206-0-1</v>
          </cell>
        </row>
        <row r="13">
          <cell r="G13" t="str">
            <v>Западно-Усть-Балыкское</v>
          </cell>
        </row>
        <row r="17">
          <cell r="E17">
            <v>13</v>
          </cell>
          <cell r="F17">
            <v>13</v>
          </cell>
          <cell r="G17">
            <v>4</v>
          </cell>
          <cell r="H17">
            <v>0</v>
          </cell>
        </row>
        <row r="18">
          <cell r="E18">
            <v>2</v>
          </cell>
          <cell r="F18">
            <v>8</v>
          </cell>
          <cell r="G18">
            <v>3</v>
          </cell>
          <cell r="H18">
            <v>0</v>
          </cell>
        </row>
        <row r="19">
          <cell r="E19">
            <v>13</v>
          </cell>
          <cell r="F19">
            <v>21</v>
          </cell>
          <cell r="G19">
            <v>4</v>
          </cell>
          <cell r="H19">
            <v>0</v>
          </cell>
        </row>
        <row r="20">
          <cell r="E20">
            <v>11</v>
          </cell>
          <cell r="F20">
            <v>8</v>
          </cell>
          <cell r="G20">
            <v>4</v>
          </cell>
          <cell r="H20">
            <v>0</v>
          </cell>
        </row>
        <row r="22">
          <cell r="G22" t="str">
            <v>Восточно-Охтеурское</v>
          </cell>
        </row>
        <row r="26">
          <cell r="E26">
            <v>4</v>
          </cell>
          <cell r="F26">
            <v>13</v>
          </cell>
          <cell r="G26">
            <v>4</v>
          </cell>
          <cell r="H26">
            <v>0</v>
          </cell>
        </row>
        <row r="27">
          <cell r="E27">
            <v>2</v>
          </cell>
          <cell r="F27">
            <v>8</v>
          </cell>
          <cell r="G27">
            <v>3</v>
          </cell>
          <cell r="H27">
            <v>0</v>
          </cell>
        </row>
        <row r="28">
          <cell r="E28">
            <v>3</v>
          </cell>
          <cell r="F28">
            <v>21</v>
          </cell>
          <cell r="G28">
            <v>4</v>
          </cell>
          <cell r="H28">
            <v>0</v>
          </cell>
        </row>
        <row r="29">
          <cell r="E29">
            <v>5</v>
          </cell>
          <cell r="F29">
            <v>8</v>
          </cell>
          <cell r="G29">
            <v>4</v>
          </cell>
          <cell r="H29">
            <v>0</v>
          </cell>
        </row>
      </sheetData>
      <sheetData sheetId="3" refreshError="1">
        <row r="7">
          <cell r="G7" t="str">
            <v>№206-0-2</v>
          </cell>
        </row>
        <row r="13">
          <cell r="G13" t="str">
            <v>Кетовское</v>
          </cell>
        </row>
        <row r="17">
          <cell r="E17">
            <v>2</v>
          </cell>
          <cell r="F17">
            <v>13</v>
          </cell>
          <cell r="G17">
            <v>4</v>
          </cell>
          <cell r="H17">
            <v>0</v>
          </cell>
        </row>
        <row r="18">
          <cell r="E18">
            <v>0</v>
          </cell>
          <cell r="F18">
            <v>8</v>
          </cell>
          <cell r="G18">
            <v>3</v>
          </cell>
          <cell r="H18">
            <v>0</v>
          </cell>
        </row>
        <row r="19">
          <cell r="E19">
            <v>2</v>
          </cell>
          <cell r="F19">
            <v>21</v>
          </cell>
          <cell r="G19">
            <v>4</v>
          </cell>
          <cell r="H19">
            <v>0</v>
          </cell>
        </row>
        <row r="20">
          <cell r="E20">
            <v>4</v>
          </cell>
          <cell r="F20">
            <v>8</v>
          </cell>
          <cell r="G20">
            <v>4</v>
          </cell>
          <cell r="H20">
            <v>0</v>
          </cell>
        </row>
        <row r="22">
          <cell r="G22" t="str">
            <v>Островное</v>
          </cell>
        </row>
        <row r="26">
          <cell r="E26">
            <v>6</v>
          </cell>
          <cell r="F26">
            <v>13</v>
          </cell>
          <cell r="G26">
            <v>4</v>
          </cell>
          <cell r="H26">
            <v>0</v>
          </cell>
        </row>
        <row r="27">
          <cell r="E27">
            <v>2</v>
          </cell>
          <cell r="F27">
            <v>8</v>
          </cell>
          <cell r="G27">
            <v>3</v>
          </cell>
          <cell r="H27">
            <v>0</v>
          </cell>
        </row>
        <row r="28">
          <cell r="E28">
            <v>7</v>
          </cell>
          <cell r="F28">
            <v>21</v>
          </cell>
          <cell r="G28">
            <v>4</v>
          </cell>
          <cell r="H28">
            <v>0</v>
          </cell>
        </row>
        <row r="29">
          <cell r="E29">
            <v>3</v>
          </cell>
          <cell r="F29">
            <v>8</v>
          </cell>
          <cell r="G29">
            <v>4</v>
          </cell>
          <cell r="H29">
            <v>0</v>
          </cell>
        </row>
        <row r="31">
          <cell r="G31" t="str">
            <v>Южно-Островное</v>
          </cell>
        </row>
        <row r="35">
          <cell r="E35">
            <v>3</v>
          </cell>
          <cell r="F35">
            <v>13</v>
          </cell>
          <cell r="G35">
            <v>4</v>
          </cell>
          <cell r="H35">
            <v>0</v>
          </cell>
        </row>
        <row r="36">
          <cell r="E36">
            <v>1</v>
          </cell>
          <cell r="F36">
            <v>8</v>
          </cell>
          <cell r="G36">
            <v>3</v>
          </cell>
          <cell r="H36">
            <v>0</v>
          </cell>
        </row>
        <row r="37">
          <cell r="E37">
            <v>4</v>
          </cell>
          <cell r="F37">
            <v>21</v>
          </cell>
          <cell r="G37">
            <v>4</v>
          </cell>
          <cell r="H37">
            <v>0</v>
          </cell>
        </row>
        <row r="38">
          <cell r="E38">
            <v>1</v>
          </cell>
          <cell r="F38">
            <v>8</v>
          </cell>
          <cell r="G38">
            <v>4</v>
          </cell>
          <cell r="H38">
            <v>0</v>
          </cell>
        </row>
        <row r="40">
          <cell r="G40" t="str">
            <v>Северо-Островное</v>
          </cell>
        </row>
        <row r="44">
          <cell r="E44">
            <v>0</v>
          </cell>
          <cell r="F44">
            <v>13</v>
          </cell>
          <cell r="G44">
            <v>4</v>
          </cell>
          <cell r="H44">
            <v>0</v>
          </cell>
        </row>
        <row r="45">
          <cell r="E45">
            <v>0</v>
          </cell>
          <cell r="F45">
            <v>8</v>
          </cell>
          <cell r="G45">
            <v>3</v>
          </cell>
          <cell r="H45">
            <v>0</v>
          </cell>
        </row>
        <row r="46">
          <cell r="E46">
            <v>6</v>
          </cell>
          <cell r="F46">
            <v>21</v>
          </cell>
          <cell r="G46">
            <v>4</v>
          </cell>
          <cell r="H46">
            <v>0</v>
          </cell>
        </row>
        <row r="47">
          <cell r="E47">
            <v>1</v>
          </cell>
          <cell r="F47">
            <v>8</v>
          </cell>
          <cell r="G47">
            <v>4</v>
          </cell>
          <cell r="H47">
            <v>0</v>
          </cell>
        </row>
        <row r="49">
          <cell r="G49" t="str">
            <v>Локосовское</v>
          </cell>
        </row>
        <row r="53">
          <cell r="E53">
            <v>2</v>
          </cell>
          <cell r="F53">
            <v>13</v>
          </cell>
          <cell r="G53">
            <v>4</v>
          </cell>
          <cell r="H53">
            <v>0</v>
          </cell>
        </row>
        <row r="54">
          <cell r="E54">
            <v>0</v>
          </cell>
          <cell r="F54">
            <v>8</v>
          </cell>
          <cell r="G54">
            <v>3</v>
          </cell>
          <cell r="H54">
            <v>0</v>
          </cell>
        </row>
        <row r="55">
          <cell r="E55">
            <v>2</v>
          </cell>
          <cell r="F55">
            <v>21</v>
          </cell>
          <cell r="G55">
            <v>4</v>
          </cell>
          <cell r="H55">
            <v>0</v>
          </cell>
        </row>
        <row r="56">
          <cell r="E56">
            <v>1</v>
          </cell>
          <cell r="F56">
            <v>8</v>
          </cell>
          <cell r="G56">
            <v>4</v>
          </cell>
          <cell r="H56">
            <v>0</v>
          </cell>
        </row>
        <row r="58">
          <cell r="G58" t="str">
            <v>Ново-Покурское</v>
          </cell>
        </row>
        <row r="62">
          <cell r="E62">
            <v>8</v>
          </cell>
          <cell r="F62">
            <v>13</v>
          </cell>
          <cell r="G62">
            <v>4</v>
          </cell>
          <cell r="H62">
            <v>0</v>
          </cell>
        </row>
        <row r="63">
          <cell r="E63">
            <v>0</v>
          </cell>
          <cell r="F63">
            <v>8</v>
          </cell>
          <cell r="G63">
            <v>3</v>
          </cell>
          <cell r="H63">
            <v>0</v>
          </cell>
        </row>
        <row r="64">
          <cell r="E64">
            <v>10</v>
          </cell>
          <cell r="F64">
            <v>21</v>
          </cell>
          <cell r="G64">
            <v>4</v>
          </cell>
          <cell r="H64">
            <v>0</v>
          </cell>
        </row>
        <row r="65">
          <cell r="E65">
            <v>3</v>
          </cell>
          <cell r="F65">
            <v>8</v>
          </cell>
          <cell r="G65">
            <v>4</v>
          </cell>
          <cell r="H65">
            <v>0</v>
          </cell>
        </row>
      </sheetData>
      <sheetData sheetId="4" refreshError="1">
        <row r="7">
          <cell r="G7" t="str">
            <v>№206-0-3</v>
          </cell>
        </row>
        <row r="13">
          <cell r="G13" t="str">
            <v>Мегионское</v>
          </cell>
        </row>
        <row r="17">
          <cell r="E17">
            <v>0</v>
          </cell>
          <cell r="F17">
            <v>10</v>
          </cell>
          <cell r="G17">
            <v>4</v>
          </cell>
          <cell r="H17">
            <v>0</v>
          </cell>
        </row>
        <row r="18">
          <cell r="E18">
            <v>0</v>
          </cell>
          <cell r="F18">
            <v>8</v>
          </cell>
          <cell r="G18">
            <v>3</v>
          </cell>
          <cell r="H18">
            <v>0</v>
          </cell>
        </row>
        <row r="19">
          <cell r="E19">
            <v>2</v>
          </cell>
          <cell r="F19">
            <v>16</v>
          </cell>
          <cell r="G19">
            <v>4</v>
          </cell>
          <cell r="H19">
            <v>0</v>
          </cell>
        </row>
        <row r="20">
          <cell r="E20">
            <v>0</v>
          </cell>
          <cell r="F20">
            <v>8</v>
          </cell>
          <cell r="G20">
            <v>4</v>
          </cell>
          <cell r="H20">
            <v>0</v>
          </cell>
        </row>
        <row r="22">
          <cell r="G22" t="str">
            <v>Мыхпайское</v>
          </cell>
        </row>
        <row r="26">
          <cell r="E26">
            <v>0</v>
          </cell>
          <cell r="F26">
            <v>10</v>
          </cell>
          <cell r="G26">
            <v>4</v>
          </cell>
          <cell r="H26">
            <v>0</v>
          </cell>
        </row>
        <row r="27">
          <cell r="E27">
            <v>0</v>
          </cell>
          <cell r="F27">
            <v>8</v>
          </cell>
          <cell r="G27">
            <v>3</v>
          </cell>
          <cell r="H27">
            <v>0</v>
          </cell>
        </row>
        <row r="28">
          <cell r="E28">
            <v>1</v>
          </cell>
          <cell r="F28">
            <v>16</v>
          </cell>
          <cell r="G28">
            <v>4</v>
          </cell>
          <cell r="H28">
            <v>0</v>
          </cell>
        </row>
        <row r="29">
          <cell r="E29">
            <v>0</v>
          </cell>
          <cell r="F29">
            <v>8</v>
          </cell>
          <cell r="G29">
            <v>4</v>
          </cell>
          <cell r="H29">
            <v>0</v>
          </cell>
        </row>
        <row r="31">
          <cell r="G31" t="str">
            <v>Ватинское</v>
          </cell>
        </row>
        <row r="35">
          <cell r="E35">
            <v>8</v>
          </cell>
          <cell r="F35">
            <v>10</v>
          </cell>
          <cell r="G35">
            <v>4</v>
          </cell>
          <cell r="H35">
            <v>0</v>
          </cell>
        </row>
        <row r="36">
          <cell r="E36">
            <v>2</v>
          </cell>
          <cell r="F36">
            <v>8</v>
          </cell>
          <cell r="G36">
            <v>3</v>
          </cell>
          <cell r="H36">
            <v>0</v>
          </cell>
        </row>
        <row r="37">
          <cell r="E37">
            <v>15</v>
          </cell>
          <cell r="F37">
            <v>16</v>
          </cell>
          <cell r="G37">
            <v>4</v>
          </cell>
          <cell r="H37">
            <v>0</v>
          </cell>
        </row>
        <row r="38">
          <cell r="E38">
            <v>10</v>
          </cell>
          <cell r="F38">
            <v>8</v>
          </cell>
          <cell r="G38">
            <v>4</v>
          </cell>
          <cell r="H38">
            <v>0</v>
          </cell>
        </row>
        <row r="40">
          <cell r="G40" t="str">
            <v>Аганское</v>
          </cell>
        </row>
        <row r="44">
          <cell r="E44">
            <v>2</v>
          </cell>
          <cell r="F44">
            <v>12</v>
          </cell>
          <cell r="G44">
            <v>4</v>
          </cell>
          <cell r="H44">
            <v>0</v>
          </cell>
        </row>
        <row r="45">
          <cell r="E45">
            <v>1</v>
          </cell>
          <cell r="F45">
            <v>8</v>
          </cell>
          <cell r="G45">
            <v>3</v>
          </cell>
          <cell r="H45">
            <v>0</v>
          </cell>
        </row>
        <row r="46">
          <cell r="E46">
            <v>3</v>
          </cell>
          <cell r="F46">
            <v>21</v>
          </cell>
          <cell r="G46">
            <v>4</v>
          </cell>
          <cell r="H46">
            <v>0</v>
          </cell>
        </row>
        <row r="47">
          <cell r="E47">
            <v>1</v>
          </cell>
          <cell r="F47">
            <v>8</v>
          </cell>
          <cell r="G47">
            <v>4</v>
          </cell>
          <cell r="H47">
            <v>0</v>
          </cell>
        </row>
        <row r="49">
          <cell r="G49" t="str">
            <v>Южно-Аганское</v>
          </cell>
        </row>
        <row r="53">
          <cell r="E53">
            <v>1</v>
          </cell>
          <cell r="F53">
            <v>12</v>
          </cell>
          <cell r="G53">
            <v>4</v>
          </cell>
          <cell r="H53">
            <v>0</v>
          </cell>
        </row>
        <row r="54">
          <cell r="E54">
            <v>0</v>
          </cell>
          <cell r="F54">
            <v>8</v>
          </cell>
          <cell r="G54">
            <v>3</v>
          </cell>
          <cell r="H54">
            <v>0</v>
          </cell>
        </row>
        <row r="55">
          <cell r="E55">
            <v>3</v>
          </cell>
          <cell r="F55">
            <v>21</v>
          </cell>
          <cell r="G55">
            <v>4</v>
          </cell>
          <cell r="H55">
            <v>0</v>
          </cell>
        </row>
        <row r="56">
          <cell r="E56">
            <v>0</v>
          </cell>
          <cell r="F56">
            <v>8</v>
          </cell>
          <cell r="G56">
            <v>4</v>
          </cell>
          <cell r="H56">
            <v>0</v>
          </cell>
        </row>
        <row r="58">
          <cell r="G58" t="str">
            <v>Северо-Покурское</v>
          </cell>
        </row>
        <row r="62">
          <cell r="E62">
            <v>5</v>
          </cell>
          <cell r="F62">
            <v>11</v>
          </cell>
          <cell r="G62">
            <v>4</v>
          </cell>
          <cell r="H62">
            <v>0</v>
          </cell>
        </row>
        <row r="63">
          <cell r="E63">
            <v>0</v>
          </cell>
          <cell r="F63">
            <v>8</v>
          </cell>
          <cell r="G63">
            <v>3</v>
          </cell>
          <cell r="H63">
            <v>0</v>
          </cell>
        </row>
        <row r="64">
          <cell r="E64">
            <v>21</v>
          </cell>
          <cell r="F64">
            <v>20</v>
          </cell>
          <cell r="G64">
            <v>4</v>
          </cell>
        </row>
        <row r="65">
          <cell r="E65">
            <v>2</v>
          </cell>
          <cell r="F65">
            <v>8</v>
          </cell>
          <cell r="G65">
            <v>4</v>
          </cell>
        </row>
      </sheetData>
      <sheetData sheetId="5" refreshError="1">
        <row r="7">
          <cell r="G7" t="str">
            <v>№206-0-4</v>
          </cell>
        </row>
        <row r="13">
          <cell r="G13" t="str">
            <v>Тайлаковское</v>
          </cell>
        </row>
        <row r="17">
          <cell r="E17">
            <v>17</v>
          </cell>
          <cell r="F17">
            <v>11</v>
          </cell>
          <cell r="G17">
            <v>4</v>
          </cell>
          <cell r="H17">
            <v>0</v>
          </cell>
        </row>
        <row r="18">
          <cell r="E18">
            <v>1</v>
          </cell>
          <cell r="F18">
            <v>8</v>
          </cell>
          <cell r="G18">
            <v>3</v>
          </cell>
          <cell r="H18">
            <v>0</v>
          </cell>
        </row>
        <row r="19">
          <cell r="E19">
            <v>30</v>
          </cell>
          <cell r="F19">
            <v>23</v>
          </cell>
          <cell r="G19">
            <v>4</v>
          </cell>
          <cell r="H19">
            <v>18</v>
          </cell>
        </row>
        <row r="20">
          <cell r="E20">
            <v>16</v>
          </cell>
          <cell r="F20">
            <v>8</v>
          </cell>
          <cell r="G20">
            <v>4</v>
          </cell>
          <cell r="H20">
            <v>18</v>
          </cell>
        </row>
      </sheetData>
      <sheetData sheetId="6" refreshError="1">
        <row r="7">
          <cell r="G7" t="str">
            <v>№206-0-5</v>
          </cell>
        </row>
        <row r="8">
          <cell r="G8" t="str">
            <v>Ачимовское</v>
          </cell>
        </row>
        <row r="17">
          <cell r="E17">
            <v>6</v>
          </cell>
          <cell r="F17">
            <v>14</v>
          </cell>
          <cell r="G17">
            <v>4</v>
          </cell>
          <cell r="H17">
            <v>0</v>
          </cell>
        </row>
        <row r="18">
          <cell r="E18">
            <v>0</v>
          </cell>
          <cell r="F18">
            <v>8</v>
          </cell>
          <cell r="G18">
            <v>3</v>
          </cell>
          <cell r="H18">
            <v>0</v>
          </cell>
        </row>
        <row r="19">
          <cell r="E19">
            <v>15</v>
          </cell>
          <cell r="F19">
            <v>23</v>
          </cell>
          <cell r="G19">
            <v>4</v>
          </cell>
          <cell r="H19">
            <v>18</v>
          </cell>
        </row>
        <row r="20">
          <cell r="E20">
            <v>8</v>
          </cell>
          <cell r="F20">
            <v>8</v>
          </cell>
          <cell r="G20">
            <v>4</v>
          </cell>
          <cell r="H20">
            <v>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Т-1"/>
      <sheetName val="206-1-1"/>
      <sheetName val="206-1-2"/>
      <sheetName val="206-1-3"/>
      <sheetName val="206-1-4"/>
    </sheetNames>
    <sheetDataSet>
      <sheetData sheetId="0" refreshError="1"/>
      <sheetData sheetId="1" refreshError="1"/>
      <sheetData sheetId="2">
        <row r="7">
          <cell r="G7" t="str">
            <v>№206-1-1</v>
          </cell>
        </row>
        <row r="13">
          <cell r="G13" t="str">
            <v>Западно-Усть-Балыкское-Балыкское</v>
          </cell>
        </row>
        <row r="17">
          <cell r="E17">
            <v>24</v>
          </cell>
          <cell r="F17">
            <v>8</v>
          </cell>
          <cell r="G17">
            <v>2</v>
          </cell>
        </row>
        <row r="18">
          <cell r="E18">
            <v>0</v>
          </cell>
          <cell r="F18">
            <v>8</v>
          </cell>
          <cell r="G18">
            <v>2</v>
          </cell>
        </row>
        <row r="20">
          <cell r="G20" t="str">
            <v>Восточно-Охтеурское</v>
          </cell>
        </row>
        <row r="24">
          <cell r="E24">
            <v>8</v>
          </cell>
          <cell r="F24">
            <v>8</v>
          </cell>
          <cell r="G24">
            <v>2</v>
          </cell>
        </row>
        <row r="25">
          <cell r="E25">
            <v>0</v>
          </cell>
          <cell r="F25">
            <v>8</v>
          </cell>
          <cell r="G25">
            <v>2</v>
          </cell>
        </row>
      </sheetData>
      <sheetData sheetId="3">
        <row r="7">
          <cell r="G7" t="str">
            <v>№206-1-2</v>
          </cell>
        </row>
        <row r="13">
          <cell r="G13" t="str">
            <v>Кетовское</v>
          </cell>
        </row>
        <row r="17">
          <cell r="E17">
            <v>6</v>
          </cell>
          <cell r="F17">
            <v>8</v>
          </cell>
          <cell r="G17">
            <v>2</v>
          </cell>
        </row>
        <row r="18">
          <cell r="E18">
            <v>0</v>
          </cell>
          <cell r="F18">
            <v>8</v>
          </cell>
          <cell r="G18">
            <v>2</v>
          </cell>
        </row>
        <row r="20">
          <cell r="G20" t="str">
            <v>Островное</v>
          </cell>
        </row>
        <row r="24">
          <cell r="E24">
            <v>10</v>
          </cell>
          <cell r="F24">
            <v>8</v>
          </cell>
          <cell r="G24">
            <v>2</v>
          </cell>
        </row>
        <row r="25">
          <cell r="E25">
            <v>0</v>
          </cell>
          <cell r="F25">
            <v>8</v>
          </cell>
          <cell r="G25">
            <v>2</v>
          </cell>
        </row>
        <row r="27">
          <cell r="G27" t="str">
            <v>Южно-Островное</v>
          </cell>
        </row>
        <row r="31">
          <cell r="E31">
            <v>5</v>
          </cell>
          <cell r="F31">
            <v>8</v>
          </cell>
          <cell r="G31">
            <v>2</v>
          </cell>
        </row>
        <row r="32">
          <cell r="E32">
            <v>0</v>
          </cell>
          <cell r="F32">
            <v>8</v>
          </cell>
          <cell r="G32">
            <v>2</v>
          </cell>
        </row>
        <row r="34">
          <cell r="G34" t="str">
            <v>Северо-Островное</v>
          </cell>
        </row>
        <row r="38">
          <cell r="E38">
            <v>7</v>
          </cell>
          <cell r="F38">
            <v>8</v>
          </cell>
          <cell r="G38">
            <v>2</v>
          </cell>
        </row>
        <row r="39">
          <cell r="E39">
            <v>0</v>
          </cell>
          <cell r="F39">
            <v>8</v>
          </cell>
          <cell r="G39">
            <v>2</v>
          </cell>
        </row>
        <row r="41">
          <cell r="G41" t="str">
            <v>Локосовское</v>
          </cell>
        </row>
        <row r="45">
          <cell r="E45">
            <v>3</v>
          </cell>
          <cell r="F45">
            <v>8</v>
          </cell>
          <cell r="G45">
            <v>2</v>
          </cell>
        </row>
        <row r="46">
          <cell r="E46">
            <v>0</v>
          </cell>
          <cell r="F46">
            <v>8</v>
          </cell>
          <cell r="G46">
            <v>2</v>
          </cell>
        </row>
        <row r="48">
          <cell r="G48" t="str">
            <v>Ново-Покурское</v>
          </cell>
        </row>
        <row r="52">
          <cell r="E52">
            <v>13</v>
          </cell>
          <cell r="F52">
            <v>8</v>
          </cell>
          <cell r="G52">
            <v>2</v>
          </cell>
        </row>
        <row r="53">
          <cell r="E53">
            <v>4</v>
          </cell>
          <cell r="F53">
            <v>8</v>
          </cell>
          <cell r="G53">
            <v>2</v>
          </cell>
        </row>
      </sheetData>
      <sheetData sheetId="4">
        <row r="7">
          <cell r="G7" t="str">
            <v>№206-1-3</v>
          </cell>
        </row>
        <row r="13">
          <cell r="G13" t="str">
            <v>Тайлаковское</v>
          </cell>
        </row>
        <row r="17">
          <cell r="E17">
            <v>46</v>
          </cell>
          <cell r="F17">
            <v>8</v>
          </cell>
          <cell r="G17">
            <v>2</v>
          </cell>
        </row>
        <row r="18">
          <cell r="E18">
            <v>0</v>
          </cell>
          <cell r="F18">
            <v>8</v>
          </cell>
          <cell r="G18">
            <v>2</v>
          </cell>
        </row>
      </sheetData>
      <sheetData sheetId="5">
        <row r="7">
          <cell r="G7" t="str">
            <v>№206-1-4</v>
          </cell>
        </row>
        <row r="8">
          <cell r="G8" t="str">
            <v>Ачимовское</v>
          </cell>
        </row>
        <row r="17">
          <cell r="E17">
            <v>23</v>
          </cell>
          <cell r="F17">
            <v>8</v>
          </cell>
          <cell r="G17">
            <v>2</v>
          </cell>
        </row>
        <row r="18">
          <cell r="E18">
            <v>0</v>
          </cell>
          <cell r="F18">
            <v>8</v>
          </cell>
          <cell r="G18">
            <v>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гориз."/>
      <sheetName val="206-2-1"/>
      <sheetName val="206-2-2"/>
      <sheetName val="206-2-3"/>
      <sheetName val="206-2-4"/>
      <sheetName val="206-2-5"/>
    </sheetNames>
    <sheetDataSet>
      <sheetData sheetId="0"/>
      <sheetData sheetId="1"/>
      <sheetData sheetId="2">
        <row r="7">
          <cell r="G7" t="str">
            <v>№206-2-1</v>
          </cell>
        </row>
        <row r="13">
          <cell r="G13" t="str">
            <v>Западно-Усть-Балыкское-Балыкское</v>
          </cell>
        </row>
        <row r="17">
          <cell r="E17">
            <v>24</v>
          </cell>
          <cell r="F17">
            <v>10</v>
          </cell>
          <cell r="G17">
            <v>2</v>
          </cell>
        </row>
        <row r="18">
          <cell r="E18">
            <v>0</v>
          </cell>
          <cell r="F18">
            <v>15</v>
          </cell>
          <cell r="G18">
            <v>3</v>
          </cell>
        </row>
        <row r="20">
          <cell r="G20" t="str">
            <v>Восточно-Охтеурское</v>
          </cell>
        </row>
        <row r="24">
          <cell r="E24">
            <v>8</v>
          </cell>
          <cell r="F24">
            <v>10</v>
          </cell>
          <cell r="G24">
            <v>2</v>
          </cell>
        </row>
        <row r="25">
          <cell r="E25">
            <v>0</v>
          </cell>
          <cell r="F25">
            <v>15</v>
          </cell>
          <cell r="G25">
            <v>3</v>
          </cell>
        </row>
      </sheetData>
      <sheetData sheetId="3">
        <row r="7">
          <cell r="G7" t="str">
            <v>№206-2-2</v>
          </cell>
        </row>
        <row r="13">
          <cell r="G13" t="str">
            <v>Кетовское</v>
          </cell>
        </row>
        <row r="17">
          <cell r="E17">
            <v>6</v>
          </cell>
          <cell r="F17">
            <v>10</v>
          </cell>
          <cell r="G17">
            <v>2</v>
          </cell>
        </row>
        <row r="18">
          <cell r="E18">
            <v>0</v>
          </cell>
          <cell r="F18">
            <v>15</v>
          </cell>
          <cell r="G18">
            <v>3</v>
          </cell>
        </row>
        <row r="20">
          <cell r="G20" t="str">
            <v>Островное</v>
          </cell>
        </row>
        <row r="24">
          <cell r="E24">
            <v>5</v>
          </cell>
          <cell r="F24">
            <v>10</v>
          </cell>
          <cell r="G24">
            <v>2</v>
          </cell>
        </row>
        <row r="25">
          <cell r="E25">
            <v>5</v>
          </cell>
          <cell r="F25">
            <v>15</v>
          </cell>
          <cell r="G25">
            <v>3</v>
          </cell>
        </row>
        <row r="27">
          <cell r="G27" t="str">
            <v>Южно-Островное</v>
          </cell>
        </row>
        <row r="31">
          <cell r="E31">
            <v>5</v>
          </cell>
          <cell r="F31">
            <v>10</v>
          </cell>
          <cell r="G31">
            <v>2</v>
          </cell>
        </row>
        <row r="32">
          <cell r="E32">
            <v>0</v>
          </cell>
          <cell r="F32">
            <v>15</v>
          </cell>
          <cell r="G32">
            <v>3</v>
          </cell>
        </row>
        <row r="34">
          <cell r="G34" t="str">
            <v>Северо-Островное</v>
          </cell>
        </row>
        <row r="38">
          <cell r="E38">
            <v>7</v>
          </cell>
          <cell r="F38">
            <v>10</v>
          </cell>
          <cell r="G38">
            <v>2</v>
          </cell>
        </row>
        <row r="39">
          <cell r="E39">
            <v>0</v>
          </cell>
          <cell r="F39">
            <v>15</v>
          </cell>
          <cell r="G39">
            <v>3</v>
          </cell>
        </row>
        <row r="41">
          <cell r="G41" t="str">
            <v>Локосовское</v>
          </cell>
        </row>
        <row r="45">
          <cell r="E45">
            <v>3</v>
          </cell>
          <cell r="F45">
            <v>10</v>
          </cell>
          <cell r="G45">
            <v>2</v>
          </cell>
        </row>
        <row r="46">
          <cell r="E46">
            <v>0</v>
          </cell>
          <cell r="F46">
            <v>15</v>
          </cell>
          <cell r="G46">
            <v>3</v>
          </cell>
        </row>
        <row r="48">
          <cell r="G48" t="str">
            <v>Ново-Покурское</v>
          </cell>
        </row>
        <row r="52">
          <cell r="E52">
            <v>12</v>
          </cell>
          <cell r="F52">
            <v>10</v>
          </cell>
          <cell r="G52">
            <v>2</v>
          </cell>
        </row>
        <row r="53">
          <cell r="E53">
            <v>1</v>
          </cell>
          <cell r="F53">
            <v>15</v>
          </cell>
          <cell r="G53">
            <v>3</v>
          </cell>
        </row>
      </sheetData>
      <sheetData sheetId="4">
        <row r="7">
          <cell r="G7" t="str">
            <v>№206-2-3</v>
          </cell>
        </row>
        <row r="13">
          <cell r="G13" t="str">
            <v>Мегионсоке</v>
          </cell>
        </row>
        <row r="17">
          <cell r="E17">
            <v>1</v>
          </cell>
          <cell r="F17">
            <v>10</v>
          </cell>
          <cell r="G17">
            <v>2</v>
          </cell>
        </row>
        <row r="18">
          <cell r="E18">
            <v>1</v>
          </cell>
          <cell r="F18">
            <v>12</v>
          </cell>
          <cell r="G18">
            <v>3</v>
          </cell>
        </row>
        <row r="20">
          <cell r="G20" t="str">
            <v>Мыхпайское</v>
          </cell>
        </row>
        <row r="24">
          <cell r="E24">
            <v>0</v>
          </cell>
          <cell r="F24">
            <v>10</v>
          </cell>
          <cell r="G24">
            <v>2</v>
          </cell>
        </row>
        <row r="25">
          <cell r="E25">
            <v>1</v>
          </cell>
          <cell r="F25">
            <v>12</v>
          </cell>
          <cell r="G25">
            <v>3</v>
          </cell>
        </row>
        <row r="27">
          <cell r="G27" t="str">
            <v>Ватинское</v>
          </cell>
        </row>
        <row r="31">
          <cell r="E31">
            <v>23</v>
          </cell>
          <cell r="F31">
            <v>10</v>
          </cell>
          <cell r="G31">
            <v>2</v>
          </cell>
        </row>
        <row r="32">
          <cell r="E32">
            <v>2</v>
          </cell>
          <cell r="F32">
            <v>12</v>
          </cell>
          <cell r="G32">
            <v>3</v>
          </cell>
        </row>
        <row r="34">
          <cell r="G34" t="str">
            <v>Аганское</v>
          </cell>
        </row>
        <row r="38">
          <cell r="E38">
            <v>4</v>
          </cell>
          <cell r="F38">
            <v>10</v>
          </cell>
          <cell r="G38">
            <v>2</v>
          </cell>
        </row>
        <row r="39">
          <cell r="E39">
            <v>0</v>
          </cell>
          <cell r="F39">
            <v>12</v>
          </cell>
          <cell r="G39">
            <v>3</v>
          </cell>
        </row>
        <row r="41">
          <cell r="G41" t="str">
            <v>Южно-Аганское</v>
          </cell>
        </row>
        <row r="45">
          <cell r="E45">
            <v>3</v>
          </cell>
          <cell r="F45">
            <v>10</v>
          </cell>
          <cell r="G45">
            <v>2</v>
          </cell>
        </row>
        <row r="46">
          <cell r="E46">
            <v>0</v>
          </cell>
          <cell r="F46">
            <v>12</v>
          </cell>
          <cell r="G46">
            <v>3</v>
          </cell>
        </row>
        <row r="48">
          <cell r="G48" t="str">
            <v>Северо-Покурское</v>
          </cell>
        </row>
        <row r="52">
          <cell r="E52">
            <v>23</v>
          </cell>
          <cell r="F52">
            <v>10</v>
          </cell>
          <cell r="G52">
            <v>2</v>
          </cell>
        </row>
        <row r="53">
          <cell r="E53">
            <v>0</v>
          </cell>
          <cell r="F53">
            <v>12</v>
          </cell>
          <cell r="G53">
            <v>3</v>
          </cell>
        </row>
      </sheetData>
      <sheetData sheetId="5">
        <row r="7">
          <cell r="G7" t="str">
            <v>№206-2-4</v>
          </cell>
        </row>
        <row r="13">
          <cell r="G13" t="str">
            <v>Тайлаковское</v>
          </cell>
        </row>
        <row r="17">
          <cell r="E17">
            <v>44</v>
          </cell>
          <cell r="F17">
            <v>10</v>
          </cell>
          <cell r="G17">
            <v>2</v>
          </cell>
        </row>
        <row r="18">
          <cell r="E18">
            <v>2</v>
          </cell>
          <cell r="F18">
            <v>15</v>
          </cell>
          <cell r="G18">
            <v>3</v>
          </cell>
        </row>
      </sheetData>
      <sheetData sheetId="6">
        <row r="7">
          <cell r="G7" t="str">
            <v>№206-2-5</v>
          </cell>
        </row>
        <row r="8">
          <cell r="G8" t="str">
            <v>Ачимовское</v>
          </cell>
        </row>
        <row r="17">
          <cell r="E17">
            <v>8</v>
          </cell>
          <cell r="F17">
            <v>10</v>
          </cell>
          <cell r="G17">
            <v>2</v>
          </cell>
        </row>
        <row r="18">
          <cell r="E18">
            <v>15</v>
          </cell>
          <cell r="F18">
            <v>15</v>
          </cell>
          <cell r="G18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zoomScale="60" zoomScaleNormal="70" workbookViewId="0">
      <selection activeCell="J113" sqref="J113"/>
    </sheetView>
  </sheetViews>
  <sheetFormatPr defaultRowHeight="15.75" outlineLevelCol="1" x14ac:dyDescent="0.25"/>
  <cols>
    <col min="1" max="1" width="6.85546875" style="1" bestFit="1" customWidth="1"/>
    <col min="2" max="2" width="15" style="1" customWidth="1"/>
    <col min="3" max="3" width="40.5703125" style="1" customWidth="1"/>
    <col min="4" max="4" width="44.140625" style="1" customWidth="1"/>
    <col min="5" max="5" width="15.85546875" style="1" customWidth="1"/>
    <col min="6" max="6" width="12.28515625" style="1" customWidth="1" outlineLevel="1"/>
    <col min="7" max="8" width="8.85546875" style="1" customWidth="1" outlineLevel="1"/>
    <col min="9" max="11" width="15.7109375" style="1" customWidth="1"/>
    <col min="12" max="12" width="20.7109375" style="1" customWidth="1"/>
    <col min="13" max="13" width="20.42578125" style="1" customWidth="1"/>
    <col min="14" max="14" width="18.42578125" style="2" bestFit="1" customWidth="1"/>
    <col min="15" max="15" width="18.140625" style="3" bestFit="1" customWidth="1"/>
    <col min="16" max="16" width="9.140625" style="4"/>
    <col min="17" max="17" width="11.42578125" style="4" customWidth="1"/>
    <col min="18" max="18" width="9.140625" style="4"/>
    <col min="19" max="256" width="9.140625" style="1"/>
    <col min="257" max="257" width="6.85546875" style="1" bestFit="1" customWidth="1"/>
    <col min="258" max="258" width="15" style="1" customWidth="1"/>
    <col min="259" max="259" width="40.5703125" style="1" customWidth="1"/>
    <col min="260" max="260" width="44.140625" style="1" customWidth="1"/>
    <col min="261" max="261" width="15.85546875" style="1" customWidth="1"/>
    <col min="262" max="262" width="12.28515625" style="1" customWidth="1"/>
    <col min="263" max="264" width="8.85546875" style="1" customWidth="1"/>
    <col min="265" max="267" width="15.7109375" style="1" customWidth="1"/>
    <col min="268" max="268" width="20.7109375" style="1" customWidth="1"/>
    <col min="269" max="269" width="20.42578125" style="1" customWidth="1"/>
    <col min="270" max="270" width="18.42578125" style="1" bestFit="1" customWidth="1"/>
    <col min="271" max="271" width="18.140625" style="1" bestFit="1" customWidth="1"/>
    <col min="272" max="272" width="9.140625" style="1"/>
    <col min="273" max="273" width="11.42578125" style="1" customWidth="1"/>
    <col min="274" max="512" width="9.140625" style="1"/>
    <col min="513" max="513" width="6.85546875" style="1" bestFit="1" customWidth="1"/>
    <col min="514" max="514" width="15" style="1" customWidth="1"/>
    <col min="515" max="515" width="40.5703125" style="1" customWidth="1"/>
    <col min="516" max="516" width="44.140625" style="1" customWidth="1"/>
    <col min="517" max="517" width="15.85546875" style="1" customWidth="1"/>
    <col min="518" max="518" width="12.28515625" style="1" customWidth="1"/>
    <col min="519" max="520" width="8.85546875" style="1" customWidth="1"/>
    <col min="521" max="523" width="15.7109375" style="1" customWidth="1"/>
    <col min="524" max="524" width="20.7109375" style="1" customWidth="1"/>
    <col min="525" max="525" width="20.42578125" style="1" customWidth="1"/>
    <col min="526" max="526" width="18.42578125" style="1" bestFit="1" customWidth="1"/>
    <col min="527" max="527" width="18.140625" style="1" bestFit="1" customWidth="1"/>
    <col min="528" max="528" width="9.140625" style="1"/>
    <col min="529" max="529" width="11.42578125" style="1" customWidth="1"/>
    <col min="530" max="768" width="9.140625" style="1"/>
    <col min="769" max="769" width="6.85546875" style="1" bestFit="1" customWidth="1"/>
    <col min="770" max="770" width="15" style="1" customWidth="1"/>
    <col min="771" max="771" width="40.5703125" style="1" customWidth="1"/>
    <col min="772" max="772" width="44.140625" style="1" customWidth="1"/>
    <col min="773" max="773" width="15.85546875" style="1" customWidth="1"/>
    <col min="774" max="774" width="12.28515625" style="1" customWidth="1"/>
    <col min="775" max="776" width="8.85546875" style="1" customWidth="1"/>
    <col min="777" max="779" width="15.7109375" style="1" customWidth="1"/>
    <col min="780" max="780" width="20.7109375" style="1" customWidth="1"/>
    <col min="781" max="781" width="20.42578125" style="1" customWidth="1"/>
    <col min="782" max="782" width="18.42578125" style="1" bestFit="1" customWidth="1"/>
    <col min="783" max="783" width="18.140625" style="1" bestFit="1" customWidth="1"/>
    <col min="784" max="784" width="9.140625" style="1"/>
    <col min="785" max="785" width="11.42578125" style="1" customWidth="1"/>
    <col min="786" max="1024" width="9.140625" style="1"/>
    <col min="1025" max="1025" width="6.85546875" style="1" bestFit="1" customWidth="1"/>
    <col min="1026" max="1026" width="15" style="1" customWidth="1"/>
    <col min="1027" max="1027" width="40.5703125" style="1" customWidth="1"/>
    <col min="1028" max="1028" width="44.140625" style="1" customWidth="1"/>
    <col min="1029" max="1029" width="15.85546875" style="1" customWidth="1"/>
    <col min="1030" max="1030" width="12.28515625" style="1" customWidth="1"/>
    <col min="1031" max="1032" width="8.85546875" style="1" customWidth="1"/>
    <col min="1033" max="1035" width="15.7109375" style="1" customWidth="1"/>
    <col min="1036" max="1036" width="20.7109375" style="1" customWidth="1"/>
    <col min="1037" max="1037" width="20.42578125" style="1" customWidth="1"/>
    <col min="1038" max="1038" width="18.42578125" style="1" bestFit="1" customWidth="1"/>
    <col min="1039" max="1039" width="18.140625" style="1" bestFit="1" customWidth="1"/>
    <col min="1040" max="1040" width="9.140625" style="1"/>
    <col min="1041" max="1041" width="11.42578125" style="1" customWidth="1"/>
    <col min="1042" max="1280" width="9.140625" style="1"/>
    <col min="1281" max="1281" width="6.85546875" style="1" bestFit="1" customWidth="1"/>
    <col min="1282" max="1282" width="15" style="1" customWidth="1"/>
    <col min="1283" max="1283" width="40.5703125" style="1" customWidth="1"/>
    <col min="1284" max="1284" width="44.140625" style="1" customWidth="1"/>
    <col min="1285" max="1285" width="15.85546875" style="1" customWidth="1"/>
    <col min="1286" max="1286" width="12.28515625" style="1" customWidth="1"/>
    <col min="1287" max="1288" width="8.85546875" style="1" customWidth="1"/>
    <col min="1289" max="1291" width="15.7109375" style="1" customWidth="1"/>
    <col min="1292" max="1292" width="20.7109375" style="1" customWidth="1"/>
    <col min="1293" max="1293" width="20.42578125" style="1" customWidth="1"/>
    <col min="1294" max="1294" width="18.42578125" style="1" bestFit="1" customWidth="1"/>
    <col min="1295" max="1295" width="18.140625" style="1" bestFit="1" customWidth="1"/>
    <col min="1296" max="1296" width="9.140625" style="1"/>
    <col min="1297" max="1297" width="11.42578125" style="1" customWidth="1"/>
    <col min="1298" max="1536" width="9.140625" style="1"/>
    <col min="1537" max="1537" width="6.85546875" style="1" bestFit="1" customWidth="1"/>
    <col min="1538" max="1538" width="15" style="1" customWidth="1"/>
    <col min="1539" max="1539" width="40.5703125" style="1" customWidth="1"/>
    <col min="1540" max="1540" width="44.140625" style="1" customWidth="1"/>
    <col min="1541" max="1541" width="15.85546875" style="1" customWidth="1"/>
    <col min="1542" max="1542" width="12.28515625" style="1" customWidth="1"/>
    <col min="1543" max="1544" width="8.85546875" style="1" customWidth="1"/>
    <col min="1545" max="1547" width="15.7109375" style="1" customWidth="1"/>
    <col min="1548" max="1548" width="20.7109375" style="1" customWidth="1"/>
    <col min="1549" max="1549" width="20.42578125" style="1" customWidth="1"/>
    <col min="1550" max="1550" width="18.42578125" style="1" bestFit="1" customWidth="1"/>
    <col min="1551" max="1551" width="18.140625" style="1" bestFit="1" customWidth="1"/>
    <col min="1552" max="1552" width="9.140625" style="1"/>
    <col min="1553" max="1553" width="11.42578125" style="1" customWidth="1"/>
    <col min="1554" max="1792" width="9.140625" style="1"/>
    <col min="1793" max="1793" width="6.85546875" style="1" bestFit="1" customWidth="1"/>
    <col min="1794" max="1794" width="15" style="1" customWidth="1"/>
    <col min="1795" max="1795" width="40.5703125" style="1" customWidth="1"/>
    <col min="1796" max="1796" width="44.140625" style="1" customWidth="1"/>
    <col min="1797" max="1797" width="15.85546875" style="1" customWidth="1"/>
    <col min="1798" max="1798" width="12.28515625" style="1" customWidth="1"/>
    <col min="1799" max="1800" width="8.85546875" style="1" customWidth="1"/>
    <col min="1801" max="1803" width="15.7109375" style="1" customWidth="1"/>
    <col min="1804" max="1804" width="20.7109375" style="1" customWidth="1"/>
    <col min="1805" max="1805" width="20.42578125" style="1" customWidth="1"/>
    <col min="1806" max="1806" width="18.42578125" style="1" bestFit="1" customWidth="1"/>
    <col min="1807" max="1807" width="18.140625" style="1" bestFit="1" customWidth="1"/>
    <col min="1808" max="1808" width="9.140625" style="1"/>
    <col min="1809" max="1809" width="11.42578125" style="1" customWidth="1"/>
    <col min="1810" max="2048" width="9.140625" style="1"/>
    <col min="2049" max="2049" width="6.85546875" style="1" bestFit="1" customWidth="1"/>
    <col min="2050" max="2050" width="15" style="1" customWidth="1"/>
    <col min="2051" max="2051" width="40.5703125" style="1" customWidth="1"/>
    <col min="2052" max="2052" width="44.140625" style="1" customWidth="1"/>
    <col min="2053" max="2053" width="15.85546875" style="1" customWidth="1"/>
    <col min="2054" max="2054" width="12.28515625" style="1" customWidth="1"/>
    <col min="2055" max="2056" width="8.85546875" style="1" customWidth="1"/>
    <col min="2057" max="2059" width="15.7109375" style="1" customWidth="1"/>
    <col min="2060" max="2060" width="20.7109375" style="1" customWidth="1"/>
    <col min="2061" max="2061" width="20.42578125" style="1" customWidth="1"/>
    <col min="2062" max="2062" width="18.42578125" style="1" bestFit="1" customWidth="1"/>
    <col min="2063" max="2063" width="18.140625" style="1" bestFit="1" customWidth="1"/>
    <col min="2064" max="2064" width="9.140625" style="1"/>
    <col min="2065" max="2065" width="11.42578125" style="1" customWidth="1"/>
    <col min="2066" max="2304" width="9.140625" style="1"/>
    <col min="2305" max="2305" width="6.85546875" style="1" bestFit="1" customWidth="1"/>
    <col min="2306" max="2306" width="15" style="1" customWidth="1"/>
    <col min="2307" max="2307" width="40.5703125" style="1" customWidth="1"/>
    <col min="2308" max="2308" width="44.140625" style="1" customWidth="1"/>
    <col min="2309" max="2309" width="15.85546875" style="1" customWidth="1"/>
    <col min="2310" max="2310" width="12.28515625" style="1" customWidth="1"/>
    <col min="2311" max="2312" width="8.85546875" style="1" customWidth="1"/>
    <col min="2313" max="2315" width="15.7109375" style="1" customWidth="1"/>
    <col min="2316" max="2316" width="20.7109375" style="1" customWidth="1"/>
    <col min="2317" max="2317" width="20.42578125" style="1" customWidth="1"/>
    <col min="2318" max="2318" width="18.42578125" style="1" bestFit="1" customWidth="1"/>
    <col min="2319" max="2319" width="18.140625" style="1" bestFit="1" customWidth="1"/>
    <col min="2320" max="2320" width="9.140625" style="1"/>
    <col min="2321" max="2321" width="11.42578125" style="1" customWidth="1"/>
    <col min="2322" max="2560" width="9.140625" style="1"/>
    <col min="2561" max="2561" width="6.85546875" style="1" bestFit="1" customWidth="1"/>
    <col min="2562" max="2562" width="15" style="1" customWidth="1"/>
    <col min="2563" max="2563" width="40.5703125" style="1" customWidth="1"/>
    <col min="2564" max="2564" width="44.140625" style="1" customWidth="1"/>
    <col min="2565" max="2565" width="15.85546875" style="1" customWidth="1"/>
    <col min="2566" max="2566" width="12.28515625" style="1" customWidth="1"/>
    <col min="2567" max="2568" width="8.85546875" style="1" customWidth="1"/>
    <col min="2569" max="2571" width="15.7109375" style="1" customWidth="1"/>
    <col min="2572" max="2572" width="20.7109375" style="1" customWidth="1"/>
    <col min="2573" max="2573" width="20.42578125" style="1" customWidth="1"/>
    <col min="2574" max="2574" width="18.42578125" style="1" bestFit="1" customWidth="1"/>
    <col min="2575" max="2575" width="18.140625" style="1" bestFit="1" customWidth="1"/>
    <col min="2576" max="2576" width="9.140625" style="1"/>
    <col min="2577" max="2577" width="11.42578125" style="1" customWidth="1"/>
    <col min="2578" max="2816" width="9.140625" style="1"/>
    <col min="2817" max="2817" width="6.85546875" style="1" bestFit="1" customWidth="1"/>
    <col min="2818" max="2818" width="15" style="1" customWidth="1"/>
    <col min="2819" max="2819" width="40.5703125" style="1" customWidth="1"/>
    <col min="2820" max="2820" width="44.140625" style="1" customWidth="1"/>
    <col min="2821" max="2821" width="15.85546875" style="1" customWidth="1"/>
    <col min="2822" max="2822" width="12.28515625" style="1" customWidth="1"/>
    <col min="2823" max="2824" width="8.85546875" style="1" customWidth="1"/>
    <col min="2825" max="2827" width="15.7109375" style="1" customWidth="1"/>
    <col min="2828" max="2828" width="20.7109375" style="1" customWidth="1"/>
    <col min="2829" max="2829" width="20.42578125" style="1" customWidth="1"/>
    <col min="2830" max="2830" width="18.42578125" style="1" bestFit="1" customWidth="1"/>
    <col min="2831" max="2831" width="18.140625" style="1" bestFit="1" customWidth="1"/>
    <col min="2832" max="2832" width="9.140625" style="1"/>
    <col min="2833" max="2833" width="11.42578125" style="1" customWidth="1"/>
    <col min="2834" max="3072" width="9.140625" style="1"/>
    <col min="3073" max="3073" width="6.85546875" style="1" bestFit="1" customWidth="1"/>
    <col min="3074" max="3074" width="15" style="1" customWidth="1"/>
    <col min="3075" max="3075" width="40.5703125" style="1" customWidth="1"/>
    <col min="3076" max="3076" width="44.140625" style="1" customWidth="1"/>
    <col min="3077" max="3077" width="15.85546875" style="1" customWidth="1"/>
    <col min="3078" max="3078" width="12.28515625" style="1" customWidth="1"/>
    <col min="3079" max="3080" width="8.85546875" style="1" customWidth="1"/>
    <col min="3081" max="3083" width="15.7109375" style="1" customWidth="1"/>
    <col min="3084" max="3084" width="20.7109375" style="1" customWidth="1"/>
    <col min="3085" max="3085" width="20.42578125" style="1" customWidth="1"/>
    <col min="3086" max="3086" width="18.42578125" style="1" bestFit="1" customWidth="1"/>
    <col min="3087" max="3087" width="18.140625" style="1" bestFit="1" customWidth="1"/>
    <col min="3088" max="3088" width="9.140625" style="1"/>
    <col min="3089" max="3089" width="11.42578125" style="1" customWidth="1"/>
    <col min="3090" max="3328" width="9.140625" style="1"/>
    <col min="3329" max="3329" width="6.85546875" style="1" bestFit="1" customWidth="1"/>
    <col min="3330" max="3330" width="15" style="1" customWidth="1"/>
    <col min="3331" max="3331" width="40.5703125" style="1" customWidth="1"/>
    <col min="3332" max="3332" width="44.140625" style="1" customWidth="1"/>
    <col min="3333" max="3333" width="15.85546875" style="1" customWidth="1"/>
    <col min="3334" max="3334" width="12.28515625" style="1" customWidth="1"/>
    <col min="3335" max="3336" width="8.85546875" style="1" customWidth="1"/>
    <col min="3337" max="3339" width="15.7109375" style="1" customWidth="1"/>
    <col min="3340" max="3340" width="20.7109375" style="1" customWidth="1"/>
    <col min="3341" max="3341" width="20.42578125" style="1" customWidth="1"/>
    <col min="3342" max="3342" width="18.42578125" style="1" bestFit="1" customWidth="1"/>
    <col min="3343" max="3343" width="18.140625" style="1" bestFit="1" customWidth="1"/>
    <col min="3344" max="3344" width="9.140625" style="1"/>
    <col min="3345" max="3345" width="11.42578125" style="1" customWidth="1"/>
    <col min="3346" max="3584" width="9.140625" style="1"/>
    <col min="3585" max="3585" width="6.85546875" style="1" bestFit="1" customWidth="1"/>
    <col min="3586" max="3586" width="15" style="1" customWidth="1"/>
    <col min="3587" max="3587" width="40.5703125" style="1" customWidth="1"/>
    <col min="3588" max="3588" width="44.140625" style="1" customWidth="1"/>
    <col min="3589" max="3589" width="15.85546875" style="1" customWidth="1"/>
    <col min="3590" max="3590" width="12.28515625" style="1" customWidth="1"/>
    <col min="3591" max="3592" width="8.85546875" style="1" customWidth="1"/>
    <col min="3593" max="3595" width="15.7109375" style="1" customWidth="1"/>
    <col min="3596" max="3596" width="20.7109375" style="1" customWidth="1"/>
    <col min="3597" max="3597" width="20.42578125" style="1" customWidth="1"/>
    <col min="3598" max="3598" width="18.42578125" style="1" bestFit="1" customWidth="1"/>
    <col min="3599" max="3599" width="18.140625" style="1" bestFit="1" customWidth="1"/>
    <col min="3600" max="3600" width="9.140625" style="1"/>
    <col min="3601" max="3601" width="11.42578125" style="1" customWidth="1"/>
    <col min="3602" max="3840" width="9.140625" style="1"/>
    <col min="3841" max="3841" width="6.85546875" style="1" bestFit="1" customWidth="1"/>
    <col min="3842" max="3842" width="15" style="1" customWidth="1"/>
    <col min="3843" max="3843" width="40.5703125" style="1" customWidth="1"/>
    <col min="3844" max="3844" width="44.140625" style="1" customWidth="1"/>
    <col min="3845" max="3845" width="15.85546875" style="1" customWidth="1"/>
    <col min="3846" max="3846" width="12.28515625" style="1" customWidth="1"/>
    <col min="3847" max="3848" width="8.85546875" style="1" customWidth="1"/>
    <col min="3849" max="3851" width="15.7109375" style="1" customWidth="1"/>
    <col min="3852" max="3852" width="20.7109375" style="1" customWidth="1"/>
    <col min="3853" max="3853" width="20.42578125" style="1" customWidth="1"/>
    <col min="3854" max="3854" width="18.42578125" style="1" bestFit="1" customWidth="1"/>
    <col min="3855" max="3855" width="18.140625" style="1" bestFit="1" customWidth="1"/>
    <col min="3856" max="3856" width="9.140625" style="1"/>
    <col min="3857" max="3857" width="11.42578125" style="1" customWidth="1"/>
    <col min="3858" max="4096" width="9.140625" style="1"/>
    <col min="4097" max="4097" width="6.85546875" style="1" bestFit="1" customWidth="1"/>
    <col min="4098" max="4098" width="15" style="1" customWidth="1"/>
    <col min="4099" max="4099" width="40.5703125" style="1" customWidth="1"/>
    <col min="4100" max="4100" width="44.140625" style="1" customWidth="1"/>
    <col min="4101" max="4101" width="15.85546875" style="1" customWidth="1"/>
    <col min="4102" max="4102" width="12.28515625" style="1" customWidth="1"/>
    <col min="4103" max="4104" width="8.85546875" style="1" customWidth="1"/>
    <col min="4105" max="4107" width="15.7109375" style="1" customWidth="1"/>
    <col min="4108" max="4108" width="20.7109375" style="1" customWidth="1"/>
    <col min="4109" max="4109" width="20.42578125" style="1" customWidth="1"/>
    <col min="4110" max="4110" width="18.42578125" style="1" bestFit="1" customWidth="1"/>
    <col min="4111" max="4111" width="18.140625" style="1" bestFit="1" customWidth="1"/>
    <col min="4112" max="4112" width="9.140625" style="1"/>
    <col min="4113" max="4113" width="11.42578125" style="1" customWidth="1"/>
    <col min="4114" max="4352" width="9.140625" style="1"/>
    <col min="4353" max="4353" width="6.85546875" style="1" bestFit="1" customWidth="1"/>
    <col min="4354" max="4354" width="15" style="1" customWidth="1"/>
    <col min="4355" max="4355" width="40.5703125" style="1" customWidth="1"/>
    <col min="4356" max="4356" width="44.140625" style="1" customWidth="1"/>
    <col min="4357" max="4357" width="15.85546875" style="1" customWidth="1"/>
    <col min="4358" max="4358" width="12.28515625" style="1" customWidth="1"/>
    <col min="4359" max="4360" width="8.85546875" style="1" customWidth="1"/>
    <col min="4361" max="4363" width="15.7109375" style="1" customWidth="1"/>
    <col min="4364" max="4364" width="20.7109375" style="1" customWidth="1"/>
    <col min="4365" max="4365" width="20.42578125" style="1" customWidth="1"/>
    <col min="4366" max="4366" width="18.42578125" style="1" bestFit="1" customWidth="1"/>
    <col min="4367" max="4367" width="18.140625" style="1" bestFit="1" customWidth="1"/>
    <col min="4368" max="4368" width="9.140625" style="1"/>
    <col min="4369" max="4369" width="11.42578125" style="1" customWidth="1"/>
    <col min="4370" max="4608" width="9.140625" style="1"/>
    <col min="4609" max="4609" width="6.85546875" style="1" bestFit="1" customWidth="1"/>
    <col min="4610" max="4610" width="15" style="1" customWidth="1"/>
    <col min="4611" max="4611" width="40.5703125" style="1" customWidth="1"/>
    <col min="4612" max="4612" width="44.140625" style="1" customWidth="1"/>
    <col min="4613" max="4613" width="15.85546875" style="1" customWidth="1"/>
    <col min="4614" max="4614" width="12.28515625" style="1" customWidth="1"/>
    <col min="4615" max="4616" width="8.85546875" style="1" customWidth="1"/>
    <col min="4617" max="4619" width="15.7109375" style="1" customWidth="1"/>
    <col min="4620" max="4620" width="20.7109375" style="1" customWidth="1"/>
    <col min="4621" max="4621" width="20.42578125" style="1" customWidth="1"/>
    <col min="4622" max="4622" width="18.42578125" style="1" bestFit="1" customWidth="1"/>
    <col min="4623" max="4623" width="18.140625" style="1" bestFit="1" customWidth="1"/>
    <col min="4624" max="4624" width="9.140625" style="1"/>
    <col min="4625" max="4625" width="11.42578125" style="1" customWidth="1"/>
    <col min="4626" max="4864" width="9.140625" style="1"/>
    <col min="4865" max="4865" width="6.85546875" style="1" bestFit="1" customWidth="1"/>
    <col min="4866" max="4866" width="15" style="1" customWidth="1"/>
    <col min="4867" max="4867" width="40.5703125" style="1" customWidth="1"/>
    <col min="4868" max="4868" width="44.140625" style="1" customWidth="1"/>
    <col min="4869" max="4869" width="15.85546875" style="1" customWidth="1"/>
    <col min="4870" max="4870" width="12.28515625" style="1" customWidth="1"/>
    <col min="4871" max="4872" width="8.85546875" style="1" customWidth="1"/>
    <col min="4873" max="4875" width="15.7109375" style="1" customWidth="1"/>
    <col min="4876" max="4876" width="20.7109375" style="1" customWidth="1"/>
    <col min="4877" max="4877" width="20.42578125" style="1" customWidth="1"/>
    <col min="4878" max="4878" width="18.42578125" style="1" bestFit="1" customWidth="1"/>
    <col min="4879" max="4879" width="18.140625" style="1" bestFit="1" customWidth="1"/>
    <col min="4880" max="4880" width="9.140625" style="1"/>
    <col min="4881" max="4881" width="11.42578125" style="1" customWidth="1"/>
    <col min="4882" max="5120" width="9.140625" style="1"/>
    <col min="5121" max="5121" width="6.85546875" style="1" bestFit="1" customWidth="1"/>
    <col min="5122" max="5122" width="15" style="1" customWidth="1"/>
    <col min="5123" max="5123" width="40.5703125" style="1" customWidth="1"/>
    <col min="5124" max="5124" width="44.140625" style="1" customWidth="1"/>
    <col min="5125" max="5125" width="15.85546875" style="1" customWidth="1"/>
    <col min="5126" max="5126" width="12.28515625" style="1" customWidth="1"/>
    <col min="5127" max="5128" width="8.85546875" style="1" customWidth="1"/>
    <col min="5129" max="5131" width="15.7109375" style="1" customWidth="1"/>
    <col min="5132" max="5132" width="20.7109375" style="1" customWidth="1"/>
    <col min="5133" max="5133" width="20.42578125" style="1" customWidth="1"/>
    <col min="5134" max="5134" width="18.42578125" style="1" bestFit="1" customWidth="1"/>
    <col min="5135" max="5135" width="18.140625" style="1" bestFit="1" customWidth="1"/>
    <col min="5136" max="5136" width="9.140625" style="1"/>
    <col min="5137" max="5137" width="11.42578125" style="1" customWidth="1"/>
    <col min="5138" max="5376" width="9.140625" style="1"/>
    <col min="5377" max="5377" width="6.85546875" style="1" bestFit="1" customWidth="1"/>
    <col min="5378" max="5378" width="15" style="1" customWidth="1"/>
    <col min="5379" max="5379" width="40.5703125" style="1" customWidth="1"/>
    <col min="5380" max="5380" width="44.140625" style="1" customWidth="1"/>
    <col min="5381" max="5381" width="15.85546875" style="1" customWidth="1"/>
    <col min="5382" max="5382" width="12.28515625" style="1" customWidth="1"/>
    <col min="5383" max="5384" width="8.85546875" style="1" customWidth="1"/>
    <col min="5385" max="5387" width="15.7109375" style="1" customWidth="1"/>
    <col min="5388" max="5388" width="20.7109375" style="1" customWidth="1"/>
    <col min="5389" max="5389" width="20.42578125" style="1" customWidth="1"/>
    <col min="5390" max="5390" width="18.42578125" style="1" bestFit="1" customWidth="1"/>
    <col min="5391" max="5391" width="18.140625" style="1" bestFit="1" customWidth="1"/>
    <col min="5392" max="5392" width="9.140625" style="1"/>
    <col min="5393" max="5393" width="11.42578125" style="1" customWidth="1"/>
    <col min="5394" max="5632" width="9.140625" style="1"/>
    <col min="5633" max="5633" width="6.85546875" style="1" bestFit="1" customWidth="1"/>
    <col min="5634" max="5634" width="15" style="1" customWidth="1"/>
    <col min="5635" max="5635" width="40.5703125" style="1" customWidth="1"/>
    <col min="5636" max="5636" width="44.140625" style="1" customWidth="1"/>
    <col min="5637" max="5637" width="15.85546875" style="1" customWidth="1"/>
    <col min="5638" max="5638" width="12.28515625" style="1" customWidth="1"/>
    <col min="5639" max="5640" width="8.85546875" style="1" customWidth="1"/>
    <col min="5641" max="5643" width="15.7109375" style="1" customWidth="1"/>
    <col min="5644" max="5644" width="20.7109375" style="1" customWidth="1"/>
    <col min="5645" max="5645" width="20.42578125" style="1" customWidth="1"/>
    <col min="5646" max="5646" width="18.42578125" style="1" bestFit="1" customWidth="1"/>
    <col min="5647" max="5647" width="18.140625" style="1" bestFit="1" customWidth="1"/>
    <col min="5648" max="5648" width="9.140625" style="1"/>
    <col min="5649" max="5649" width="11.42578125" style="1" customWidth="1"/>
    <col min="5650" max="5888" width="9.140625" style="1"/>
    <col min="5889" max="5889" width="6.85546875" style="1" bestFit="1" customWidth="1"/>
    <col min="5890" max="5890" width="15" style="1" customWidth="1"/>
    <col min="5891" max="5891" width="40.5703125" style="1" customWidth="1"/>
    <col min="5892" max="5892" width="44.140625" style="1" customWidth="1"/>
    <col min="5893" max="5893" width="15.85546875" style="1" customWidth="1"/>
    <col min="5894" max="5894" width="12.28515625" style="1" customWidth="1"/>
    <col min="5895" max="5896" width="8.85546875" style="1" customWidth="1"/>
    <col min="5897" max="5899" width="15.7109375" style="1" customWidth="1"/>
    <col min="5900" max="5900" width="20.7109375" style="1" customWidth="1"/>
    <col min="5901" max="5901" width="20.42578125" style="1" customWidth="1"/>
    <col min="5902" max="5902" width="18.42578125" style="1" bestFit="1" customWidth="1"/>
    <col min="5903" max="5903" width="18.140625" style="1" bestFit="1" customWidth="1"/>
    <col min="5904" max="5904" width="9.140625" style="1"/>
    <col min="5905" max="5905" width="11.42578125" style="1" customWidth="1"/>
    <col min="5906" max="6144" width="9.140625" style="1"/>
    <col min="6145" max="6145" width="6.85546875" style="1" bestFit="1" customWidth="1"/>
    <col min="6146" max="6146" width="15" style="1" customWidth="1"/>
    <col min="6147" max="6147" width="40.5703125" style="1" customWidth="1"/>
    <col min="6148" max="6148" width="44.140625" style="1" customWidth="1"/>
    <col min="6149" max="6149" width="15.85546875" style="1" customWidth="1"/>
    <col min="6150" max="6150" width="12.28515625" style="1" customWidth="1"/>
    <col min="6151" max="6152" width="8.85546875" style="1" customWidth="1"/>
    <col min="6153" max="6155" width="15.7109375" style="1" customWidth="1"/>
    <col min="6156" max="6156" width="20.7109375" style="1" customWidth="1"/>
    <col min="6157" max="6157" width="20.42578125" style="1" customWidth="1"/>
    <col min="6158" max="6158" width="18.42578125" style="1" bestFit="1" customWidth="1"/>
    <col min="6159" max="6159" width="18.140625" style="1" bestFit="1" customWidth="1"/>
    <col min="6160" max="6160" width="9.140625" style="1"/>
    <col min="6161" max="6161" width="11.42578125" style="1" customWidth="1"/>
    <col min="6162" max="6400" width="9.140625" style="1"/>
    <col min="6401" max="6401" width="6.85546875" style="1" bestFit="1" customWidth="1"/>
    <col min="6402" max="6402" width="15" style="1" customWidth="1"/>
    <col min="6403" max="6403" width="40.5703125" style="1" customWidth="1"/>
    <col min="6404" max="6404" width="44.140625" style="1" customWidth="1"/>
    <col min="6405" max="6405" width="15.85546875" style="1" customWidth="1"/>
    <col min="6406" max="6406" width="12.28515625" style="1" customWidth="1"/>
    <col min="6407" max="6408" width="8.85546875" style="1" customWidth="1"/>
    <col min="6409" max="6411" width="15.7109375" style="1" customWidth="1"/>
    <col min="6412" max="6412" width="20.7109375" style="1" customWidth="1"/>
    <col min="6413" max="6413" width="20.42578125" style="1" customWidth="1"/>
    <col min="6414" max="6414" width="18.42578125" style="1" bestFit="1" customWidth="1"/>
    <col min="6415" max="6415" width="18.140625" style="1" bestFit="1" customWidth="1"/>
    <col min="6416" max="6416" width="9.140625" style="1"/>
    <col min="6417" max="6417" width="11.42578125" style="1" customWidth="1"/>
    <col min="6418" max="6656" width="9.140625" style="1"/>
    <col min="6657" max="6657" width="6.85546875" style="1" bestFit="1" customWidth="1"/>
    <col min="6658" max="6658" width="15" style="1" customWidth="1"/>
    <col min="6659" max="6659" width="40.5703125" style="1" customWidth="1"/>
    <col min="6660" max="6660" width="44.140625" style="1" customWidth="1"/>
    <col min="6661" max="6661" width="15.85546875" style="1" customWidth="1"/>
    <col min="6662" max="6662" width="12.28515625" style="1" customWidth="1"/>
    <col min="6663" max="6664" width="8.85546875" style="1" customWidth="1"/>
    <col min="6665" max="6667" width="15.7109375" style="1" customWidth="1"/>
    <col min="6668" max="6668" width="20.7109375" style="1" customWidth="1"/>
    <col min="6669" max="6669" width="20.42578125" style="1" customWidth="1"/>
    <col min="6670" max="6670" width="18.42578125" style="1" bestFit="1" customWidth="1"/>
    <col min="6671" max="6671" width="18.140625" style="1" bestFit="1" customWidth="1"/>
    <col min="6672" max="6672" width="9.140625" style="1"/>
    <col min="6673" max="6673" width="11.42578125" style="1" customWidth="1"/>
    <col min="6674" max="6912" width="9.140625" style="1"/>
    <col min="6913" max="6913" width="6.85546875" style="1" bestFit="1" customWidth="1"/>
    <col min="6914" max="6914" width="15" style="1" customWidth="1"/>
    <col min="6915" max="6915" width="40.5703125" style="1" customWidth="1"/>
    <col min="6916" max="6916" width="44.140625" style="1" customWidth="1"/>
    <col min="6917" max="6917" width="15.85546875" style="1" customWidth="1"/>
    <col min="6918" max="6918" width="12.28515625" style="1" customWidth="1"/>
    <col min="6919" max="6920" width="8.85546875" style="1" customWidth="1"/>
    <col min="6921" max="6923" width="15.7109375" style="1" customWidth="1"/>
    <col min="6924" max="6924" width="20.7109375" style="1" customWidth="1"/>
    <col min="6925" max="6925" width="20.42578125" style="1" customWidth="1"/>
    <col min="6926" max="6926" width="18.42578125" style="1" bestFit="1" customWidth="1"/>
    <col min="6927" max="6927" width="18.140625" style="1" bestFit="1" customWidth="1"/>
    <col min="6928" max="6928" width="9.140625" style="1"/>
    <col min="6929" max="6929" width="11.42578125" style="1" customWidth="1"/>
    <col min="6930" max="7168" width="9.140625" style="1"/>
    <col min="7169" max="7169" width="6.85546875" style="1" bestFit="1" customWidth="1"/>
    <col min="7170" max="7170" width="15" style="1" customWidth="1"/>
    <col min="7171" max="7171" width="40.5703125" style="1" customWidth="1"/>
    <col min="7172" max="7172" width="44.140625" style="1" customWidth="1"/>
    <col min="7173" max="7173" width="15.85546875" style="1" customWidth="1"/>
    <col min="7174" max="7174" width="12.28515625" style="1" customWidth="1"/>
    <col min="7175" max="7176" width="8.85546875" style="1" customWidth="1"/>
    <col min="7177" max="7179" width="15.7109375" style="1" customWidth="1"/>
    <col min="7180" max="7180" width="20.7109375" style="1" customWidth="1"/>
    <col min="7181" max="7181" width="20.42578125" style="1" customWidth="1"/>
    <col min="7182" max="7182" width="18.42578125" style="1" bestFit="1" customWidth="1"/>
    <col min="7183" max="7183" width="18.140625" style="1" bestFit="1" customWidth="1"/>
    <col min="7184" max="7184" width="9.140625" style="1"/>
    <col min="7185" max="7185" width="11.42578125" style="1" customWidth="1"/>
    <col min="7186" max="7424" width="9.140625" style="1"/>
    <col min="7425" max="7425" width="6.85546875" style="1" bestFit="1" customWidth="1"/>
    <col min="7426" max="7426" width="15" style="1" customWidth="1"/>
    <col min="7427" max="7427" width="40.5703125" style="1" customWidth="1"/>
    <col min="7428" max="7428" width="44.140625" style="1" customWidth="1"/>
    <col min="7429" max="7429" width="15.85546875" style="1" customWidth="1"/>
    <col min="7430" max="7430" width="12.28515625" style="1" customWidth="1"/>
    <col min="7431" max="7432" width="8.85546875" style="1" customWidth="1"/>
    <col min="7433" max="7435" width="15.7109375" style="1" customWidth="1"/>
    <col min="7436" max="7436" width="20.7109375" style="1" customWidth="1"/>
    <col min="7437" max="7437" width="20.42578125" style="1" customWidth="1"/>
    <col min="7438" max="7438" width="18.42578125" style="1" bestFit="1" customWidth="1"/>
    <col min="7439" max="7439" width="18.140625" style="1" bestFit="1" customWidth="1"/>
    <col min="7440" max="7440" width="9.140625" style="1"/>
    <col min="7441" max="7441" width="11.42578125" style="1" customWidth="1"/>
    <col min="7442" max="7680" width="9.140625" style="1"/>
    <col min="7681" max="7681" width="6.85546875" style="1" bestFit="1" customWidth="1"/>
    <col min="7682" max="7682" width="15" style="1" customWidth="1"/>
    <col min="7683" max="7683" width="40.5703125" style="1" customWidth="1"/>
    <col min="7684" max="7684" width="44.140625" style="1" customWidth="1"/>
    <col min="7685" max="7685" width="15.85546875" style="1" customWidth="1"/>
    <col min="7686" max="7686" width="12.28515625" style="1" customWidth="1"/>
    <col min="7687" max="7688" width="8.85546875" style="1" customWidth="1"/>
    <col min="7689" max="7691" width="15.7109375" style="1" customWidth="1"/>
    <col min="7692" max="7692" width="20.7109375" style="1" customWidth="1"/>
    <col min="7693" max="7693" width="20.42578125" style="1" customWidth="1"/>
    <col min="7694" max="7694" width="18.42578125" style="1" bestFit="1" customWidth="1"/>
    <col min="7695" max="7695" width="18.140625" style="1" bestFit="1" customWidth="1"/>
    <col min="7696" max="7696" width="9.140625" style="1"/>
    <col min="7697" max="7697" width="11.42578125" style="1" customWidth="1"/>
    <col min="7698" max="7936" width="9.140625" style="1"/>
    <col min="7937" max="7937" width="6.85546875" style="1" bestFit="1" customWidth="1"/>
    <col min="7938" max="7938" width="15" style="1" customWidth="1"/>
    <col min="7939" max="7939" width="40.5703125" style="1" customWidth="1"/>
    <col min="7940" max="7940" width="44.140625" style="1" customWidth="1"/>
    <col min="7941" max="7941" width="15.85546875" style="1" customWidth="1"/>
    <col min="7942" max="7942" width="12.28515625" style="1" customWidth="1"/>
    <col min="7943" max="7944" width="8.85546875" style="1" customWidth="1"/>
    <col min="7945" max="7947" width="15.7109375" style="1" customWidth="1"/>
    <col min="7948" max="7948" width="20.7109375" style="1" customWidth="1"/>
    <col min="7949" max="7949" width="20.42578125" style="1" customWidth="1"/>
    <col min="7950" max="7950" width="18.42578125" style="1" bestFit="1" customWidth="1"/>
    <col min="7951" max="7951" width="18.140625" style="1" bestFit="1" customWidth="1"/>
    <col min="7952" max="7952" width="9.140625" style="1"/>
    <col min="7953" max="7953" width="11.42578125" style="1" customWidth="1"/>
    <col min="7954" max="8192" width="9.140625" style="1"/>
    <col min="8193" max="8193" width="6.85546875" style="1" bestFit="1" customWidth="1"/>
    <col min="8194" max="8194" width="15" style="1" customWidth="1"/>
    <col min="8195" max="8195" width="40.5703125" style="1" customWidth="1"/>
    <col min="8196" max="8196" width="44.140625" style="1" customWidth="1"/>
    <col min="8197" max="8197" width="15.85546875" style="1" customWidth="1"/>
    <col min="8198" max="8198" width="12.28515625" style="1" customWidth="1"/>
    <col min="8199" max="8200" width="8.85546875" style="1" customWidth="1"/>
    <col min="8201" max="8203" width="15.7109375" style="1" customWidth="1"/>
    <col min="8204" max="8204" width="20.7109375" style="1" customWidth="1"/>
    <col min="8205" max="8205" width="20.42578125" style="1" customWidth="1"/>
    <col min="8206" max="8206" width="18.42578125" style="1" bestFit="1" customWidth="1"/>
    <col min="8207" max="8207" width="18.140625" style="1" bestFit="1" customWidth="1"/>
    <col min="8208" max="8208" width="9.140625" style="1"/>
    <col min="8209" max="8209" width="11.42578125" style="1" customWidth="1"/>
    <col min="8210" max="8448" width="9.140625" style="1"/>
    <col min="8449" max="8449" width="6.85546875" style="1" bestFit="1" customWidth="1"/>
    <col min="8450" max="8450" width="15" style="1" customWidth="1"/>
    <col min="8451" max="8451" width="40.5703125" style="1" customWidth="1"/>
    <col min="8452" max="8452" width="44.140625" style="1" customWidth="1"/>
    <col min="8453" max="8453" width="15.85546875" style="1" customWidth="1"/>
    <col min="8454" max="8454" width="12.28515625" style="1" customWidth="1"/>
    <col min="8455" max="8456" width="8.85546875" style="1" customWidth="1"/>
    <col min="8457" max="8459" width="15.7109375" style="1" customWidth="1"/>
    <col min="8460" max="8460" width="20.7109375" style="1" customWidth="1"/>
    <col min="8461" max="8461" width="20.42578125" style="1" customWidth="1"/>
    <col min="8462" max="8462" width="18.42578125" style="1" bestFit="1" customWidth="1"/>
    <col min="8463" max="8463" width="18.140625" style="1" bestFit="1" customWidth="1"/>
    <col min="8464" max="8464" width="9.140625" style="1"/>
    <col min="8465" max="8465" width="11.42578125" style="1" customWidth="1"/>
    <col min="8466" max="8704" width="9.140625" style="1"/>
    <col min="8705" max="8705" width="6.85546875" style="1" bestFit="1" customWidth="1"/>
    <col min="8706" max="8706" width="15" style="1" customWidth="1"/>
    <col min="8707" max="8707" width="40.5703125" style="1" customWidth="1"/>
    <col min="8708" max="8708" width="44.140625" style="1" customWidth="1"/>
    <col min="8709" max="8709" width="15.85546875" style="1" customWidth="1"/>
    <col min="8710" max="8710" width="12.28515625" style="1" customWidth="1"/>
    <col min="8711" max="8712" width="8.85546875" style="1" customWidth="1"/>
    <col min="8713" max="8715" width="15.7109375" style="1" customWidth="1"/>
    <col min="8716" max="8716" width="20.7109375" style="1" customWidth="1"/>
    <col min="8717" max="8717" width="20.42578125" style="1" customWidth="1"/>
    <col min="8718" max="8718" width="18.42578125" style="1" bestFit="1" customWidth="1"/>
    <col min="8719" max="8719" width="18.140625" style="1" bestFit="1" customWidth="1"/>
    <col min="8720" max="8720" width="9.140625" style="1"/>
    <col min="8721" max="8721" width="11.42578125" style="1" customWidth="1"/>
    <col min="8722" max="8960" width="9.140625" style="1"/>
    <col min="8961" max="8961" width="6.85546875" style="1" bestFit="1" customWidth="1"/>
    <col min="8962" max="8962" width="15" style="1" customWidth="1"/>
    <col min="8963" max="8963" width="40.5703125" style="1" customWidth="1"/>
    <col min="8964" max="8964" width="44.140625" style="1" customWidth="1"/>
    <col min="8965" max="8965" width="15.85546875" style="1" customWidth="1"/>
    <col min="8966" max="8966" width="12.28515625" style="1" customWidth="1"/>
    <col min="8967" max="8968" width="8.85546875" style="1" customWidth="1"/>
    <col min="8969" max="8971" width="15.7109375" style="1" customWidth="1"/>
    <col min="8972" max="8972" width="20.7109375" style="1" customWidth="1"/>
    <col min="8973" max="8973" width="20.42578125" style="1" customWidth="1"/>
    <col min="8974" max="8974" width="18.42578125" style="1" bestFit="1" customWidth="1"/>
    <col min="8975" max="8975" width="18.140625" style="1" bestFit="1" customWidth="1"/>
    <col min="8976" max="8976" width="9.140625" style="1"/>
    <col min="8977" max="8977" width="11.42578125" style="1" customWidth="1"/>
    <col min="8978" max="9216" width="9.140625" style="1"/>
    <col min="9217" max="9217" width="6.85546875" style="1" bestFit="1" customWidth="1"/>
    <col min="9218" max="9218" width="15" style="1" customWidth="1"/>
    <col min="9219" max="9219" width="40.5703125" style="1" customWidth="1"/>
    <col min="9220" max="9220" width="44.140625" style="1" customWidth="1"/>
    <col min="9221" max="9221" width="15.85546875" style="1" customWidth="1"/>
    <col min="9222" max="9222" width="12.28515625" style="1" customWidth="1"/>
    <col min="9223" max="9224" width="8.85546875" style="1" customWidth="1"/>
    <col min="9225" max="9227" width="15.7109375" style="1" customWidth="1"/>
    <col min="9228" max="9228" width="20.7109375" style="1" customWidth="1"/>
    <col min="9229" max="9229" width="20.42578125" style="1" customWidth="1"/>
    <col min="9230" max="9230" width="18.42578125" style="1" bestFit="1" customWidth="1"/>
    <col min="9231" max="9231" width="18.140625" style="1" bestFit="1" customWidth="1"/>
    <col min="9232" max="9232" width="9.140625" style="1"/>
    <col min="9233" max="9233" width="11.42578125" style="1" customWidth="1"/>
    <col min="9234" max="9472" width="9.140625" style="1"/>
    <col min="9473" max="9473" width="6.85546875" style="1" bestFit="1" customWidth="1"/>
    <col min="9474" max="9474" width="15" style="1" customWidth="1"/>
    <col min="9475" max="9475" width="40.5703125" style="1" customWidth="1"/>
    <col min="9476" max="9476" width="44.140625" style="1" customWidth="1"/>
    <col min="9477" max="9477" width="15.85546875" style="1" customWidth="1"/>
    <col min="9478" max="9478" width="12.28515625" style="1" customWidth="1"/>
    <col min="9479" max="9480" width="8.85546875" style="1" customWidth="1"/>
    <col min="9481" max="9483" width="15.7109375" style="1" customWidth="1"/>
    <col min="9484" max="9484" width="20.7109375" style="1" customWidth="1"/>
    <col min="9485" max="9485" width="20.42578125" style="1" customWidth="1"/>
    <col min="9486" max="9486" width="18.42578125" style="1" bestFit="1" customWidth="1"/>
    <col min="9487" max="9487" width="18.140625" style="1" bestFit="1" customWidth="1"/>
    <col min="9488" max="9488" width="9.140625" style="1"/>
    <col min="9489" max="9489" width="11.42578125" style="1" customWidth="1"/>
    <col min="9490" max="9728" width="9.140625" style="1"/>
    <col min="9729" max="9729" width="6.85546875" style="1" bestFit="1" customWidth="1"/>
    <col min="9730" max="9730" width="15" style="1" customWidth="1"/>
    <col min="9731" max="9731" width="40.5703125" style="1" customWidth="1"/>
    <col min="9732" max="9732" width="44.140625" style="1" customWidth="1"/>
    <col min="9733" max="9733" width="15.85546875" style="1" customWidth="1"/>
    <col min="9734" max="9734" width="12.28515625" style="1" customWidth="1"/>
    <col min="9735" max="9736" width="8.85546875" style="1" customWidth="1"/>
    <col min="9737" max="9739" width="15.7109375" style="1" customWidth="1"/>
    <col min="9740" max="9740" width="20.7109375" style="1" customWidth="1"/>
    <col min="9741" max="9741" width="20.42578125" style="1" customWidth="1"/>
    <col min="9742" max="9742" width="18.42578125" style="1" bestFit="1" customWidth="1"/>
    <col min="9743" max="9743" width="18.140625" style="1" bestFit="1" customWidth="1"/>
    <col min="9744" max="9744" width="9.140625" style="1"/>
    <col min="9745" max="9745" width="11.42578125" style="1" customWidth="1"/>
    <col min="9746" max="9984" width="9.140625" style="1"/>
    <col min="9985" max="9985" width="6.85546875" style="1" bestFit="1" customWidth="1"/>
    <col min="9986" max="9986" width="15" style="1" customWidth="1"/>
    <col min="9987" max="9987" width="40.5703125" style="1" customWidth="1"/>
    <col min="9988" max="9988" width="44.140625" style="1" customWidth="1"/>
    <col min="9989" max="9989" width="15.85546875" style="1" customWidth="1"/>
    <col min="9990" max="9990" width="12.28515625" style="1" customWidth="1"/>
    <col min="9991" max="9992" width="8.85546875" style="1" customWidth="1"/>
    <col min="9993" max="9995" width="15.7109375" style="1" customWidth="1"/>
    <col min="9996" max="9996" width="20.7109375" style="1" customWidth="1"/>
    <col min="9997" max="9997" width="20.42578125" style="1" customWidth="1"/>
    <col min="9998" max="9998" width="18.42578125" style="1" bestFit="1" customWidth="1"/>
    <col min="9999" max="9999" width="18.140625" style="1" bestFit="1" customWidth="1"/>
    <col min="10000" max="10000" width="9.140625" style="1"/>
    <col min="10001" max="10001" width="11.42578125" style="1" customWidth="1"/>
    <col min="10002" max="10240" width="9.140625" style="1"/>
    <col min="10241" max="10241" width="6.85546875" style="1" bestFit="1" customWidth="1"/>
    <col min="10242" max="10242" width="15" style="1" customWidth="1"/>
    <col min="10243" max="10243" width="40.5703125" style="1" customWidth="1"/>
    <col min="10244" max="10244" width="44.140625" style="1" customWidth="1"/>
    <col min="10245" max="10245" width="15.85546875" style="1" customWidth="1"/>
    <col min="10246" max="10246" width="12.28515625" style="1" customWidth="1"/>
    <col min="10247" max="10248" width="8.85546875" style="1" customWidth="1"/>
    <col min="10249" max="10251" width="15.7109375" style="1" customWidth="1"/>
    <col min="10252" max="10252" width="20.7109375" style="1" customWidth="1"/>
    <col min="10253" max="10253" width="20.42578125" style="1" customWidth="1"/>
    <col min="10254" max="10254" width="18.42578125" style="1" bestFit="1" customWidth="1"/>
    <col min="10255" max="10255" width="18.140625" style="1" bestFit="1" customWidth="1"/>
    <col min="10256" max="10256" width="9.140625" style="1"/>
    <col min="10257" max="10257" width="11.42578125" style="1" customWidth="1"/>
    <col min="10258" max="10496" width="9.140625" style="1"/>
    <col min="10497" max="10497" width="6.85546875" style="1" bestFit="1" customWidth="1"/>
    <col min="10498" max="10498" width="15" style="1" customWidth="1"/>
    <col min="10499" max="10499" width="40.5703125" style="1" customWidth="1"/>
    <col min="10500" max="10500" width="44.140625" style="1" customWidth="1"/>
    <col min="10501" max="10501" width="15.85546875" style="1" customWidth="1"/>
    <col min="10502" max="10502" width="12.28515625" style="1" customWidth="1"/>
    <col min="10503" max="10504" width="8.85546875" style="1" customWidth="1"/>
    <col min="10505" max="10507" width="15.7109375" style="1" customWidth="1"/>
    <col min="10508" max="10508" width="20.7109375" style="1" customWidth="1"/>
    <col min="10509" max="10509" width="20.42578125" style="1" customWidth="1"/>
    <col min="10510" max="10510" width="18.42578125" style="1" bestFit="1" customWidth="1"/>
    <col min="10511" max="10511" width="18.140625" style="1" bestFit="1" customWidth="1"/>
    <col min="10512" max="10512" width="9.140625" style="1"/>
    <col min="10513" max="10513" width="11.42578125" style="1" customWidth="1"/>
    <col min="10514" max="10752" width="9.140625" style="1"/>
    <col min="10753" max="10753" width="6.85546875" style="1" bestFit="1" customWidth="1"/>
    <col min="10754" max="10754" width="15" style="1" customWidth="1"/>
    <col min="10755" max="10755" width="40.5703125" style="1" customWidth="1"/>
    <col min="10756" max="10756" width="44.140625" style="1" customWidth="1"/>
    <col min="10757" max="10757" width="15.85546875" style="1" customWidth="1"/>
    <col min="10758" max="10758" width="12.28515625" style="1" customWidth="1"/>
    <col min="10759" max="10760" width="8.85546875" style="1" customWidth="1"/>
    <col min="10761" max="10763" width="15.7109375" style="1" customWidth="1"/>
    <col min="10764" max="10764" width="20.7109375" style="1" customWidth="1"/>
    <col min="10765" max="10765" width="20.42578125" style="1" customWidth="1"/>
    <col min="10766" max="10766" width="18.42578125" style="1" bestFit="1" customWidth="1"/>
    <col min="10767" max="10767" width="18.140625" style="1" bestFit="1" customWidth="1"/>
    <col min="10768" max="10768" width="9.140625" style="1"/>
    <col min="10769" max="10769" width="11.42578125" style="1" customWidth="1"/>
    <col min="10770" max="11008" width="9.140625" style="1"/>
    <col min="11009" max="11009" width="6.85546875" style="1" bestFit="1" customWidth="1"/>
    <col min="11010" max="11010" width="15" style="1" customWidth="1"/>
    <col min="11011" max="11011" width="40.5703125" style="1" customWidth="1"/>
    <col min="11012" max="11012" width="44.140625" style="1" customWidth="1"/>
    <col min="11013" max="11013" width="15.85546875" style="1" customWidth="1"/>
    <col min="11014" max="11014" width="12.28515625" style="1" customWidth="1"/>
    <col min="11015" max="11016" width="8.85546875" style="1" customWidth="1"/>
    <col min="11017" max="11019" width="15.7109375" style="1" customWidth="1"/>
    <col min="11020" max="11020" width="20.7109375" style="1" customWidth="1"/>
    <col min="11021" max="11021" width="20.42578125" style="1" customWidth="1"/>
    <col min="11022" max="11022" width="18.42578125" style="1" bestFit="1" customWidth="1"/>
    <col min="11023" max="11023" width="18.140625" style="1" bestFit="1" customWidth="1"/>
    <col min="11024" max="11024" width="9.140625" style="1"/>
    <col min="11025" max="11025" width="11.42578125" style="1" customWidth="1"/>
    <col min="11026" max="11264" width="9.140625" style="1"/>
    <col min="11265" max="11265" width="6.85546875" style="1" bestFit="1" customWidth="1"/>
    <col min="11266" max="11266" width="15" style="1" customWidth="1"/>
    <col min="11267" max="11267" width="40.5703125" style="1" customWidth="1"/>
    <col min="11268" max="11268" width="44.140625" style="1" customWidth="1"/>
    <col min="11269" max="11269" width="15.85546875" style="1" customWidth="1"/>
    <col min="11270" max="11270" width="12.28515625" style="1" customWidth="1"/>
    <col min="11271" max="11272" width="8.85546875" style="1" customWidth="1"/>
    <col min="11273" max="11275" width="15.7109375" style="1" customWidth="1"/>
    <col min="11276" max="11276" width="20.7109375" style="1" customWidth="1"/>
    <col min="11277" max="11277" width="20.42578125" style="1" customWidth="1"/>
    <col min="11278" max="11278" width="18.42578125" style="1" bestFit="1" customWidth="1"/>
    <col min="11279" max="11279" width="18.140625" style="1" bestFit="1" customWidth="1"/>
    <col min="11280" max="11280" width="9.140625" style="1"/>
    <col min="11281" max="11281" width="11.42578125" style="1" customWidth="1"/>
    <col min="11282" max="11520" width="9.140625" style="1"/>
    <col min="11521" max="11521" width="6.85546875" style="1" bestFit="1" customWidth="1"/>
    <col min="11522" max="11522" width="15" style="1" customWidth="1"/>
    <col min="11523" max="11523" width="40.5703125" style="1" customWidth="1"/>
    <col min="11524" max="11524" width="44.140625" style="1" customWidth="1"/>
    <col min="11525" max="11525" width="15.85546875" style="1" customWidth="1"/>
    <col min="11526" max="11526" width="12.28515625" style="1" customWidth="1"/>
    <col min="11527" max="11528" width="8.85546875" style="1" customWidth="1"/>
    <col min="11529" max="11531" width="15.7109375" style="1" customWidth="1"/>
    <col min="11532" max="11532" width="20.7109375" style="1" customWidth="1"/>
    <col min="11533" max="11533" width="20.42578125" style="1" customWidth="1"/>
    <col min="11534" max="11534" width="18.42578125" style="1" bestFit="1" customWidth="1"/>
    <col min="11535" max="11535" width="18.140625" style="1" bestFit="1" customWidth="1"/>
    <col min="11536" max="11536" width="9.140625" style="1"/>
    <col min="11537" max="11537" width="11.42578125" style="1" customWidth="1"/>
    <col min="11538" max="11776" width="9.140625" style="1"/>
    <col min="11777" max="11777" width="6.85546875" style="1" bestFit="1" customWidth="1"/>
    <col min="11778" max="11778" width="15" style="1" customWidth="1"/>
    <col min="11779" max="11779" width="40.5703125" style="1" customWidth="1"/>
    <col min="11780" max="11780" width="44.140625" style="1" customWidth="1"/>
    <col min="11781" max="11781" width="15.85546875" style="1" customWidth="1"/>
    <col min="11782" max="11782" width="12.28515625" style="1" customWidth="1"/>
    <col min="11783" max="11784" width="8.85546875" style="1" customWidth="1"/>
    <col min="11785" max="11787" width="15.7109375" style="1" customWidth="1"/>
    <col min="11788" max="11788" width="20.7109375" style="1" customWidth="1"/>
    <col min="11789" max="11789" width="20.42578125" style="1" customWidth="1"/>
    <col min="11790" max="11790" width="18.42578125" style="1" bestFit="1" customWidth="1"/>
    <col min="11791" max="11791" width="18.140625" style="1" bestFit="1" customWidth="1"/>
    <col min="11792" max="11792" width="9.140625" style="1"/>
    <col min="11793" max="11793" width="11.42578125" style="1" customWidth="1"/>
    <col min="11794" max="12032" width="9.140625" style="1"/>
    <col min="12033" max="12033" width="6.85546875" style="1" bestFit="1" customWidth="1"/>
    <col min="12034" max="12034" width="15" style="1" customWidth="1"/>
    <col min="12035" max="12035" width="40.5703125" style="1" customWidth="1"/>
    <col min="12036" max="12036" width="44.140625" style="1" customWidth="1"/>
    <col min="12037" max="12037" width="15.85546875" style="1" customWidth="1"/>
    <col min="12038" max="12038" width="12.28515625" style="1" customWidth="1"/>
    <col min="12039" max="12040" width="8.85546875" style="1" customWidth="1"/>
    <col min="12041" max="12043" width="15.7109375" style="1" customWidth="1"/>
    <col min="12044" max="12044" width="20.7109375" style="1" customWidth="1"/>
    <col min="12045" max="12045" width="20.42578125" style="1" customWidth="1"/>
    <col min="12046" max="12046" width="18.42578125" style="1" bestFit="1" customWidth="1"/>
    <col min="12047" max="12047" width="18.140625" style="1" bestFit="1" customWidth="1"/>
    <col min="12048" max="12048" width="9.140625" style="1"/>
    <col min="12049" max="12049" width="11.42578125" style="1" customWidth="1"/>
    <col min="12050" max="12288" width="9.140625" style="1"/>
    <col min="12289" max="12289" width="6.85546875" style="1" bestFit="1" customWidth="1"/>
    <col min="12290" max="12290" width="15" style="1" customWidth="1"/>
    <col min="12291" max="12291" width="40.5703125" style="1" customWidth="1"/>
    <col min="12292" max="12292" width="44.140625" style="1" customWidth="1"/>
    <col min="12293" max="12293" width="15.85546875" style="1" customWidth="1"/>
    <col min="12294" max="12294" width="12.28515625" style="1" customWidth="1"/>
    <col min="12295" max="12296" width="8.85546875" style="1" customWidth="1"/>
    <col min="12297" max="12299" width="15.7109375" style="1" customWidth="1"/>
    <col min="12300" max="12300" width="20.7109375" style="1" customWidth="1"/>
    <col min="12301" max="12301" width="20.42578125" style="1" customWidth="1"/>
    <col min="12302" max="12302" width="18.42578125" style="1" bestFit="1" customWidth="1"/>
    <col min="12303" max="12303" width="18.140625" style="1" bestFit="1" customWidth="1"/>
    <col min="12304" max="12304" width="9.140625" style="1"/>
    <col min="12305" max="12305" width="11.42578125" style="1" customWidth="1"/>
    <col min="12306" max="12544" width="9.140625" style="1"/>
    <col min="12545" max="12545" width="6.85546875" style="1" bestFit="1" customWidth="1"/>
    <col min="12546" max="12546" width="15" style="1" customWidth="1"/>
    <col min="12547" max="12547" width="40.5703125" style="1" customWidth="1"/>
    <col min="12548" max="12548" width="44.140625" style="1" customWidth="1"/>
    <col min="12549" max="12549" width="15.85546875" style="1" customWidth="1"/>
    <col min="12550" max="12550" width="12.28515625" style="1" customWidth="1"/>
    <col min="12551" max="12552" width="8.85546875" style="1" customWidth="1"/>
    <col min="12553" max="12555" width="15.7109375" style="1" customWidth="1"/>
    <col min="12556" max="12556" width="20.7109375" style="1" customWidth="1"/>
    <col min="12557" max="12557" width="20.42578125" style="1" customWidth="1"/>
    <col min="12558" max="12558" width="18.42578125" style="1" bestFit="1" customWidth="1"/>
    <col min="12559" max="12559" width="18.140625" style="1" bestFit="1" customWidth="1"/>
    <col min="12560" max="12560" width="9.140625" style="1"/>
    <col min="12561" max="12561" width="11.42578125" style="1" customWidth="1"/>
    <col min="12562" max="12800" width="9.140625" style="1"/>
    <col min="12801" max="12801" width="6.85546875" style="1" bestFit="1" customWidth="1"/>
    <col min="12802" max="12802" width="15" style="1" customWidth="1"/>
    <col min="12803" max="12803" width="40.5703125" style="1" customWidth="1"/>
    <col min="12804" max="12804" width="44.140625" style="1" customWidth="1"/>
    <col min="12805" max="12805" width="15.85546875" style="1" customWidth="1"/>
    <col min="12806" max="12806" width="12.28515625" style="1" customWidth="1"/>
    <col min="12807" max="12808" width="8.85546875" style="1" customWidth="1"/>
    <col min="12809" max="12811" width="15.7109375" style="1" customWidth="1"/>
    <col min="12812" max="12812" width="20.7109375" style="1" customWidth="1"/>
    <col min="12813" max="12813" width="20.42578125" style="1" customWidth="1"/>
    <col min="12814" max="12814" width="18.42578125" style="1" bestFit="1" customWidth="1"/>
    <col min="12815" max="12815" width="18.140625" style="1" bestFit="1" customWidth="1"/>
    <col min="12816" max="12816" width="9.140625" style="1"/>
    <col min="12817" max="12817" width="11.42578125" style="1" customWidth="1"/>
    <col min="12818" max="13056" width="9.140625" style="1"/>
    <col min="13057" max="13057" width="6.85546875" style="1" bestFit="1" customWidth="1"/>
    <col min="13058" max="13058" width="15" style="1" customWidth="1"/>
    <col min="13059" max="13059" width="40.5703125" style="1" customWidth="1"/>
    <col min="13060" max="13060" width="44.140625" style="1" customWidth="1"/>
    <col min="13061" max="13061" width="15.85546875" style="1" customWidth="1"/>
    <col min="13062" max="13062" width="12.28515625" style="1" customWidth="1"/>
    <col min="13063" max="13064" width="8.85546875" style="1" customWidth="1"/>
    <col min="13065" max="13067" width="15.7109375" style="1" customWidth="1"/>
    <col min="13068" max="13068" width="20.7109375" style="1" customWidth="1"/>
    <col min="13069" max="13069" width="20.42578125" style="1" customWidth="1"/>
    <col min="13070" max="13070" width="18.42578125" style="1" bestFit="1" customWidth="1"/>
    <col min="13071" max="13071" width="18.140625" style="1" bestFit="1" customWidth="1"/>
    <col min="13072" max="13072" width="9.140625" style="1"/>
    <col min="13073" max="13073" width="11.42578125" style="1" customWidth="1"/>
    <col min="13074" max="13312" width="9.140625" style="1"/>
    <col min="13313" max="13313" width="6.85546875" style="1" bestFit="1" customWidth="1"/>
    <col min="13314" max="13314" width="15" style="1" customWidth="1"/>
    <col min="13315" max="13315" width="40.5703125" style="1" customWidth="1"/>
    <col min="13316" max="13316" width="44.140625" style="1" customWidth="1"/>
    <col min="13317" max="13317" width="15.85546875" style="1" customWidth="1"/>
    <col min="13318" max="13318" width="12.28515625" style="1" customWidth="1"/>
    <col min="13319" max="13320" width="8.85546875" style="1" customWidth="1"/>
    <col min="13321" max="13323" width="15.7109375" style="1" customWidth="1"/>
    <col min="13324" max="13324" width="20.7109375" style="1" customWidth="1"/>
    <col min="13325" max="13325" width="20.42578125" style="1" customWidth="1"/>
    <col min="13326" max="13326" width="18.42578125" style="1" bestFit="1" customWidth="1"/>
    <col min="13327" max="13327" width="18.140625" style="1" bestFit="1" customWidth="1"/>
    <col min="13328" max="13328" width="9.140625" style="1"/>
    <col min="13329" max="13329" width="11.42578125" style="1" customWidth="1"/>
    <col min="13330" max="13568" width="9.140625" style="1"/>
    <col min="13569" max="13569" width="6.85546875" style="1" bestFit="1" customWidth="1"/>
    <col min="13570" max="13570" width="15" style="1" customWidth="1"/>
    <col min="13571" max="13571" width="40.5703125" style="1" customWidth="1"/>
    <col min="13572" max="13572" width="44.140625" style="1" customWidth="1"/>
    <col min="13573" max="13573" width="15.85546875" style="1" customWidth="1"/>
    <col min="13574" max="13574" width="12.28515625" style="1" customWidth="1"/>
    <col min="13575" max="13576" width="8.85546875" style="1" customWidth="1"/>
    <col min="13577" max="13579" width="15.7109375" style="1" customWidth="1"/>
    <col min="13580" max="13580" width="20.7109375" style="1" customWidth="1"/>
    <col min="13581" max="13581" width="20.42578125" style="1" customWidth="1"/>
    <col min="13582" max="13582" width="18.42578125" style="1" bestFit="1" customWidth="1"/>
    <col min="13583" max="13583" width="18.140625" style="1" bestFit="1" customWidth="1"/>
    <col min="13584" max="13584" width="9.140625" style="1"/>
    <col min="13585" max="13585" width="11.42578125" style="1" customWidth="1"/>
    <col min="13586" max="13824" width="9.140625" style="1"/>
    <col min="13825" max="13825" width="6.85546875" style="1" bestFit="1" customWidth="1"/>
    <col min="13826" max="13826" width="15" style="1" customWidth="1"/>
    <col min="13827" max="13827" width="40.5703125" style="1" customWidth="1"/>
    <col min="13828" max="13828" width="44.140625" style="1" customWidth="1"/>
    <col min="13829" max="13829" width="15.85546875" style="1" customWidth="1"/>
    <col min="13830" max="13830" width="12.28515625" style="1" customWidth="1"/>
    <col min="13831" max="13832" width="8.85546875" style="1" customWidth="1"/>
    <col min="13833" max="13835" width="15.7109375" style="1" customWidth="1"/>
    <col min="13836" max="13836" width="20.7109375" style="1" customWidth="1"/>
    <col min="13837" max="13837" width="20.42578125" style="1" customWidth="1"/>
    <col min="13838" max="13838" width="18.42578125" style="1" bestFit="1" customWidth="1"/>
    <col min="13839" max="13839" width="18.140625" style="1" bestFit="1" customWidth="1"/>
    <col min="13840" max="13840" width="9.140625" style="1"/>
    <col min="13841" max="13841" width="11.42578125" style="1" customWidth="1"/>
    <col min="13842" max="14080" width="9.140625" style="1"/>
    <col min="14081" max="14081" width="6.85546875" style="1" bestFit="1" customWidth="1"/>
    <col min="14082" max="14082" width="15" style="1" customWidth="1"/>
    <col min="14083" max="14083" width="40.5703125" style="1" customWidth="1"/>
    <col min="14084" max="14084" width="44.140625" style="1" customWidth="1"/>
    <col min="14085" max="14085" width="15.85546875" style="1" customWidth="1"/>
    <col min="14086" max="14086" width="12.28515625" style="1" customWidth="1"/>
    <col min="14087" max="14088" width="8.85546875" style="1" customWidth="1"/>
    <col min="14089" max="14091" width="15.7109375" style="1" customWidth="1"/>
    <col min="14092" max="14092" width="20.7109375" style="1" customWidth="1"/>
    <col min="14093" max="14093" width="20.42578125" style="1" customWidth="1"/>
    <col min="14094" max="14094" width="18.42578125" style="1" bestFit="1" customWidth="1"/>
    <col min="14095" max="14095" width="18.140625" style="1" bestFit="1" customWidth="1"/>
    <col min="14096" max="14096" width="9.140625" style="1"/>
    <col min="14097" max="14097" width="11.42578125" style="1" customWidth="1"/>
    <col min="14098" max="14336" width="9.140625" style="1"/>
    <col min="14337" max="14337" width="6.85546875" style="1" bestFit="1" customWidth="1"/>
    <col min="14338" max="14338" width="15" style="1" customWidth="1"/>
    <col min="14339" max="14339" width="40.5703125" style="1" customWidth="1"/>
    <col min="14340" max="14340" width="44.140625" style="1" customWidth="1"/>
    <col min="14341" max="14341" width="15.85546875" style="1" customWidth="1"/>
    <col min="14342" max="14342" width="12.28515625" style="1" customWidth="1"/>
    <col min="14343" max="14344" width="8.85546875" style="1" customWidth="1"/>
    <col min="14345" max="14347" width="15.7109375" style="1" customWidth="1"/>
    <col min="14348" max="14348" width="20.7109375" style="1" customWidth="1"/>
    <col min="14349" max="14349" width="20.42578125" style="1" customWidth="1"/>
    <col min="14350" max="14350" width="18.42578125" style="1" bestFit="1" customWidth="1"/>
    <col min="14351" max="14351" width="18.140625" style="1" bestFit="1" customWidth="1"/>
    <col min="14352" max="14352" width="9.140625" style="1"/>
    <col min="14353" max="14353" width="11.42578125" style="1" customWidth="1"/>
    <col min="14354" max="14592" width="9.140625" style="1"/>
    <col min="14593" max="14593" width="6.85546875" style="1" bestFit="1" customWidth="1"/>
    <col min="14594" max="14594" width="15" style="1" customWidth="1"/>
    <col min="14595" max="14595" width="40.5703125" style="1" customWidth="1"/>
    <col min="14596" max="14596" width="44.140625" style="1" customWidth="1"/>
    <col min="14597" max="14597" width="15.85546875" style="1" customWidth="1"/>
    <col min="14598" max="14598" width="12.28515625" style="1" customWidth="1"/>
    <col min="14599" max="14600" width="8.85546875" style="1" customWidth="1"/>
    <col min="14601" max="14603" width="15.7109375" style="1" customWidth="1"/>
    <col min="14604" max="14604" width="20.7109375" style="1" customWidth="1"/>
    <col min="14605" max="14605" width="20.42578125" style="1" customWidth="1"/>
    <col min="14606" max="14606" width="18.42578125" style="1" bestFit="1" customWidth="1"/>
    <col min="14607" max="14607" width="18.140625" style="1" bestFit="1" customWidth="1"/>
    <col min="14608" max="14608" width="9.140625" style="1"/>
    <col min="14609" max="14609" width="11.42578125" style="1" customWidth="1"/>
    <col min="14610" max="14848" width="9.140625" style="1"/>
    <col min="14849" max="14849" width="6.85546875" style="1" bestFit="1" customWidth="1"/>
    <col min="14850" max="14850" width="15" style="1" customWidth="1"/>
    <col min="14851" max="14851" width="40.5703125" style="1" customWidth="1"/>
    <col min="14852" max="14852" width="44.140625" style="1" customWidth="1"/>
    <col min="14853" max="14853" width="15.85546875" style="1" customWidth="1"/>
    <col min="14854" max="14854" width="12.28515625" style="1" customWidth="1"/>
    <col min="14855" max="14856" width="8.85546875" style="1" customWidth="1"/>
    <col min="14857" max="14859" width="15.7109375" style="1" customWidth="1"/>
    <col min="14860" max="14860" width="20.7109375" style="1" customWidth="1"/>
    <col min="14861" max="14861" width="20.42578125" style="1" customWidth="1"/>
    <col min="14862" max="14862" width="18.42578125" style="1" bestFit="1" customWidth="1"/>
    <col min="14863" max="14863" width="18.140625" style="1" bestFit="1" customWidth="1"/>
    <col min="14864" max="14864" width="9.140625" style="1"/>
    <col min="14865" max="14865" width="11.42578125" style="1" customWidth="1"/>
    <col min="14866" max="15104" width="9.140625" style="1"/>
    <col min="15105" max="15105" width="6.85546875" style="1" bestFit="1" customWidth="1"/>
    <col min="15106" max="15106" width="15" style="1" customWidth="1"/>
    <col min="15107" max="15107" width="40.5703125" style="1" customWidth="1"/>
    <col min="15108" max="15108" width="44.140625" style="1" customWidth="1"/>
    <col min="15109" max="15109" width="15.85546875" style="1" customWidth="1"/>
    <col min="15110" max="15110" width="12.28515625" style="1" customWidth="1"/>
    <col min="15111" max="15112" width="8.85546875" style="1" customWidth="1"/>
    <col min="15113" max="15115" width="15.7109375" style="1" customWidth="1"/>
    <col min="15116" max="15116" width="20.7109375" style="1" customWidth="1"/>
    <col min="15117" max="15117" width="20.42578125" style="1" customWidth="1"/>
    <col min="15118" max="15118" width="18.42578125" style="1" bestFit="1" customWidth="1"/>
    <col min="15119" max="15119" width="18.140625" style="1" bestFit="1" customWidth="1"/>
    <col min="15120" max="15120" width="9.140625" style="1"/>
    <col min="15121" max="15121" width="11.42578125" style="1" customWidth="1"/>
    <col min="15122" max="15360" width="9.140625" style="1"/>
    <col min="15361" max="15361" width="6.85546875" style="1" bestFit="1" customWidth="1"/>
    <col min="15362" max="15362" width="15" style="1" customWidth="1"/>
    <col min="15363" max="15363" width="40.5703125" style="1" customWidth="1"/>
    <col min="15364" max="15364" width="44.140625" style="1" customWidth="1"/>
    <col min="15365" max="15365" width="15.85546875" style="1" customWidth="1"/>
    <col min="15366" max="15366" width="12.28515625" style="1" customWidth="1"/>
    <col min="15367" max="15368" width="8.85546875" style="1" customWidth="1"/>
    <col min="15369" max="15371" width="15.7109375" style="1" customWidth="1"/>
    <col min="15372" max="15372" width="20.7109375" style="1" customWidth="1"/>
    <col min="15373" max="15373" width="20.42578125" style="1" customWidth="1"/>
    <col min="15374" max="15374" width="18.42578125" style="1" bestFit="1" customWidth="1"/>
    <col min="15375" max="15375" width="18.140625" style="1" bestFit="1" customWidth="1"/>
    <col min="15376" max="15376" width="9.140625" style="1"/>
    <col min="15377" max="15377" width="11.42578125" style="1" customWidth="1"/>
    <col min="15378" max="15616" width="9.140625" style="1"/>
    <col min="15617" max="15617" width="6.85546875" style="1" bestFit="1" customWidth="1"/>
    <col min="15618" max="15618" width="15" style="1" customWidth="1"/>
    <col min="15619" max="15619" width="40.5703125" style="1" customWidth="1"/>
    <col min="15620" max="15620" width="44.140625" style="1" customWidth="1"/>
    <col min="15621" max="15621" width="15.85546875" style="1" customWidth="1"/>
    <col min="15622" max="15622" width="12.28515625" style="1" customWidth="1"/>
    <col min="15623" max="15624" width="8.85546875" style="1" customWidth="1"/>
    <col min="15625" max="15627" width="15.7109375" style="1" customWidth="1"/>
    <col min="15628" max="15628" width="20.7109375" style="1" customWidth="1"/>
    <col min="15629" max="15629" width="20.42578125" style="1" customWidth="1"/>
    <col min="15630" max="15630" width="18.42578125" style="1" bestFit="1" customWidth="1"/>
    <col min="15631" max="15631" width="18.140625" style="1" bestFit="1" customWidth="1"/>
    <col min="15632" max="15632" width="9.140625" style="1"/>
    <col min="15633" max="15633" width="11.42578125" style="1" customWidth="1"/>
    <col min="15634" max="15872" width="9.140625" style="1"/>
    <col min="15873" max="15873" width="6.85546875" style="1" bestFit="1" customWidth="1"/>
    <col min="15874" max="15874" width="15" style="1" customWidth="1"/>
    <col min="15875" max="15875" width="40.5703125" style="1" customWidth="1"/>
    <col min="15876" max="15876" width="44.140625" style="1" customWidth="1"/>
    <col min="15877" max="15877" width="15.85546875" style="1" customWidth="1"/>
    <col min="15878" max="15878" width="12.28515625" style="1" customWidth="1"/>
    <col min="15879" max="15880" width="8.85546875" style="1" customWidth="1"/>
    <col min="15881" max="15883" width="15.7109375" style="1" customWidth="1"/>
    <col min="15884" max="15884" width="20.7109375" style="1" customWidth="1"/>
    <col min="15885" max="15885" width="20.42578125" style="1" customWidth="1"/>
    <col min="15886" max="15886" width="18.42578125" style="1" bestFit="1" customWidth="1"/>
    <col min="15887" max="15887" width="18.140625" style="1" bestFit="1" customWidth="1"/>
    <col min="15888" max="15888" width="9.140625" style="1"/>
    <col min="15889" max="15889" width="11.42578125" style="1" customWidth="1"/>
    <col min="15890" max="16128" width="9.140625" style="1"/>
    <col min="16129" max="16129" width="6.85546875" style="1" bestFit="1" customWidth="1"/>
    <col min="16130" max="16130" width="15" style="1" customWidth="1"/>
    <col min="16131" max="16131" width="40.5703125" style="1" customWidth="1"/>
    <col min="16132" max="16132" width="44.140625" style="1" customWidth="1"/>
    <col min="16133" max="16133" width="15.85546875" style="1" customWidth="1"/>
    <col min="16134" max="16134" width="12.28515625" style="1" customWidth="1"/>
    <col min="16135" max="16136" width="8.85546875" style="1" customWidth="1"/>
    <col min="16137" max="16139" width="15.7109375" style="1" customWidth="1"/>
    <col min="16140" max="16140" width="20.7109375" style="1" customWidth="1"/>
    <col min="16141" max="16141" width="20.42578125" style="1" customWidth="1"/>
    <col min="16142" max="16142" width="18.42578125" style="1" bestFit="1" customWidth="1"/>
    <col min="16143" max="16143" width="18.140625" style="1" bestFit="1" customWidth="1"/>
    <col min="16144" max="16144" width="9.140625" style="1"/>
    <col min="16145" max="16145" width="11.42578125" style="1" customWidth="1"/>
    <col min="16146" max="16384" width="9.140625" style="1"/>
  </cols>
  <sheetData>
    <row r="1" spans="1:15" s="29" customFormat="1" ht="27" customHeight="1" x14ac:dyDescent="0.25">
      <c r="A1" s="28"/>
    </row>
    <row r="2" spans="1:15" s="31" customFormat="1" ht="27" customHeight="1" x14ac:dyDescent="0.25">
      <c r="A2" s="30"/>
      <c r="L2" s="44" t="s">
        <v>22</v>
      </c>
      <c r="M2" s="44"/>
    </row>
    <row r="3" spans="1:15" s="33" customFormat="1" ht="27" customHeight="1" x14ac:dyDescent="0.25">
      <c r="A3" s="32"/>
      <c r="B3" s="44" t="s">
        <v>32</v>
      </c>
      <c r="C3" s="44"/>
      <c r="D3" s="45" t="s">
        <v>33</v>
      </c>
      <c r="E3" s="45"/>
      <c r="F3" s="45"/>
      <c r="G3" s="45"/>
      <c r="H3" s="45"/>
      <c r="I3" s="45"/>
      <c r="M3" s="34"/>
    </row>
    <row r="4" spans="1:15" s="31" customFormat="1" ht="27" customHeight="1" x14ac:dyDescent="0.25">
      <c r="A4" s="30"/>
    </row>
    <row r="5" spans="1:15" s="33" customFormat="1" ht="27" customHeight="1" x14ac:dyDescent="0.25">
      <c r="A5" s="32"/>
      <c r="B5" s="44" t="s">
        <v>34</v>
      </c>
      <c r="C5" s="44"/>
      <c r="D5" s="45"/>
      <c r="E5" s="45"/>
      <c r="F5" s="45"/>
      <c r="G5" s="45"/>
      <c r="H5" s="45"/>
      <c r="I5" s="45"/>
      <c r="M5" s="34"/>
    </row>
    <row r="6" spans="1:15" s="31" customFormat="1" ht="17.25" customHeight="1" x14ac:dyDescent="0.25">
      <c r="A6" s="30"/>
      <c r="M6" s="34"/>
    </row>
    <row r="7" spans="1:15" s="31" customFormat="1" ht="20.25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5" s="31" customFormat="1" ht="22.5" customHeight="1" x14ac:dyDescent="0.25">
      <c r="A8" s="46" t="s">
        <v>35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5" s="31" customFormat="1" ht="22.5" customHeight="1" x14ac:dyDescent="0.25">
      <c r="A9" s="46" t="s">
        <v>36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5" s="31" customFormat="1" ht="45" customHeight="1" x14ac:dyDescent="0.25">
      <c r="A10" s="47" t="s">
        <v>37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5" s="31" customFormat="1" ht="45" customHeight="1" x14ac:dyDescent="0.25">
      <c r="A11" s="47" t="s">
        <v>38</v>
      </c>
      <c r="B11" s="47"/>
      <c r="C11" s="47"/>
      <c r="D11" s="47"/>
      <c r="E11" s="47"/>
      <c r="F11" s="47"/>
      <c r="G11" s="47"/>
      <c r="H11" s="35"/>
      <c r="I11" s="35"/>
      <c r="J11" s="35"/>
      <c r="K11" s="35"/>
      <c r="L11" s="35"/>
      <c r="M11" s="35"/>
    </row>
    <row r="12" spans="1:15" s="36" customFormat="1" ht="20.25" customHeight="1" x14ac:dyDescent="0.25">
      <c r="N12" s="37"/>
      <c r="O12" s="38"/>
    </row>
    <row r="13" spans="1:15" s="36" customFormat="1" ht="55.5" customHeight="1" x14ac:dyDescent="0.25">
      <c r="A13" s="64" t="s">
        <v>21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37"/>
      <c r="O13" s="38"/>
    </row>
    <row r="14" spans="1:15" ht="20.25" customHeight="1" x14ac:dyDescent="0.25"/>
    <row r="15" spans="1:15" ht="20.25" customHeight="1" x14ac:dyDescent="0.25">
      <c r="A15" s="61" t="s">
        <v>0</v>
      </c>
      <c r="B15" s="61" t="s">
        <v>1</v>
      </c>
      <c r="C15" s="61" t="s">
        <v>2</v>
      </c>
      <c r="D15" s="61" t="s">
        <v>3</v>
      </c>
      <c r="E15" s="61" t="s">
        <v>4</v>
      </c>
      <c r="F15" s="61" t="s">
        <v>5</v>
      </c>
      <c r="G15" s="61"/>
      <c r="H15" s="61"/>
      <c r="I15" s="61" t="s">
        <v>6</v>
      </c>
      <c r="J15" s="61" t="s">
        <v>7</v>
      </c>
      <c r="K15" s="61" t="s">
        <v>8</v>
      </c>
      <c r="L15" s="61" t="s">
        <v>9</v>
      </c>
      <c r="M15" s="61" t="s">
        <v>10</v>
      </c>
    </row>
    <row r="16" spans="1:15" ht="49.5" customHeight="1" x14ac:dyDescent="0.25">
      <c r="A16" s="61"/>
      <c r="B16" s="61"/>
      <c r="C16" s="61"/>
      <c r="D16" s="61"/>
      <c r="E16" s="61"/>
      <c r="F16" s="5" t="s">
        <v>11</v>
      </c>
      <c r="G16" s="5" t="s">
        <v>12</v>
      </c>
      <c r="H16" s="5" t="s">
        <v>13</v>
      </c>
      <c r="I16" s="61"/>
      <c r="J16" s="61"/>
      <c r="K16" s="61"/>
      <c r="L16" s="61"/>
      <c r="M16" s="61"/>
    </row>
    <row r="17" spans="1:18" x14ac:dyDescent="0.25">
      <c r="A17" s="54">
        <v>1</v>
      </c>
      <c r="B17" s="57" t="str">
        <f>'[1]206-0-1'!G7</f>
        <v>№206-0-1</v>
      </c>
      <c r="C17" s="57" t="str">
        <f>'[1]206-0-1'!G13</f>
        <v>Западно-Усть-Балыкское</v>
      </c>
      <c r="D17" s="6" t="s">
        <v>14</v>
      </c>
      <c r="E17" s="7">
        <f>'[1]206-0-1'!E17</f>
        <v>13</v>
      </c>
      <c r="F17" s="7">
        <f>'[1]206-0-1'!F17</f>
        <v>13</v>
      </c>
      <c r="G17" s="7">
        <f>'[1]206-0-1'!G17</f>
        <v>4</v>
      </c>
      <c r="H17" s="7">
        <f>'[1]206-0-1'!H17</f>
        <v>0</v>
      </c>
      <c r="I17" s="8">
        <f>'[1]206-0-1'!I17</f>
        <v>0</v>
      </c>
      <c r="J17" s="8">
        <f>'[1]206-0-1'!J17</f>
        <v>0</v>
      </c>
      <c r="K17" s="8">
        <f>'[1]206-0-1'!K17</f>
        <v>0</v>
      </c>
      <c r="L17" s="8">
        <f>F17*I17+G17*J17+H17*K17</f>
        <v>0</v>
      </c>
      <c r="M17" s="8">
        <f>L17*E17</f>
        <v>0</v>
      </c>
    </row>
    <row r="18" spans="1:18" x14ac:dyDescent="0.25">
      <c r="A18" s="55"/>
      <c r="B18" s="58"/>
      <c r="C18" s="58"/>
      <c r="D18" s="6" t="s">
        <v>15</v>
      </c>
      <c r="E18" s="7">
        <f>'[1]206-0-1'!E18</f>
        <v>2</v>
      </c>
      <c r="F18" s="7">
        <f>'[1]206-0-1'!F18</f>
        <v>8</v>
      </c>
      <c r="G18" s="7">
        <f>'[1]206-0-1'!G18</f>
        <v>3</v>
      </c>
      <c r="H18" s="7">
        <f>'[1]206-0-1'!H18</f>
        <v>0</v>
      </c>
      <c r="I18" s="8">
        <f>'[1]206-0-1'!I18</f>
        <v>0</v>
      </c>
      <c r="J18" s="8">
        <f>'[1]206-0-1'!J18</f>
        <v>0</v>
      </c>
      <c r="K18" s="8">
        <f>'[1]206-0-1'!K18</f>
        <v>0</v>
      </c>
      <c r="L18" s="8">
        <f>F18*I18+G18*J18+H18*K18</f>
        <v>0</v>
      </c>
      <c r="M18" s="8">
        <f t="shared" ref="M18:M25" si="0">L18*E18</f>
        <v>0</v>
      </c>
    </row>
    <row r="19" spans="1:18" x14ac:dyDescent="0.25">
      <c r="A19" s="55"/>
      <c r="B19" s="58"/>
      <c r="C19" s="58"/>
      <c r="D19" s="6" t="s">
        <v>16</v>
      </c>
      <c r="E19" s="7">
        <f>'[1]206-0-1'!E19</f>
        <v>13</v>
      </c>
      <c r="F19" s="7">
        <f>'[1]206-0-1'!F19</f>
        <v>21</v>
      </c>
      <c r="G19" s="7">
        <f>'[1]206-0-1'!G19</f>
        <v>4</v>
      </c>
      <c r="H19" s="7">
        <f>'[1]206-0-1'!H19</f>
        <v>0</v>
      </c>
      <c r="I19" s="8">
        <f>'[1]206-0-1'!I19</f>
        <v>0</v>
      </c>
      <c r="J19" s="8">
        <f>'[1]206-0-1'!J19</f>
        <v>0</v>
      </c>
      <c r="K19" s="8">
        <f>'[1]206-0-1'!K19</f>
        <v>0</v>
      </c>
      <c r="L19" s="8">
        <f>F19*I19+G19*J19+H19*K19</f>
        <v>0</v>
      </c>
      <c r="M19" s="8">
        <f t="shared" si="0"/>
        <v>0</v>
      </c>
    </row>
    <row r="20" spans="1:18" ht="18.75" customHeight="1" x14ac:dyDescent="0.25">
      <c r="A20" s="56"/>
      <c r="B20" s="59"/>
      <c r="C20" s="59"/>
      <c r="D20" s="6" t="s">
        <v>17</v>
      </c>
      <c r="E20" s="7">
        <f>'[1]206-0-1'!E20</f>
        <v>11</v>
      </c>
      <c r="F20" s="7">
        <f>'[1]206-0-1'!F20</f>
        <v>8</v>
      </c>
      <c r="G20" s="7">
        <f>'[1]206-0-1'!G20</f>
        <v>4</v>
      </c>
      <c r="H20" s="7">
        <f>'[1]206-0-1'!H20</f>
        <v>0</v>
      </c>
      <c r="I20" s="8">
        <f>'[1]206-0-1'!I20</f>
        <v>0</v>
      </c>
      <c r="J20" s="8">
        <f>'[1]206-0-1'!J20</f>
        <v>0</v>
      </c>
      <c r="K20" s="8">
        <f>'[1]206-0-1'!K20</f>
        <v>0</v>
      </c>
      <c r="L20" s="8">
        <f>F20*I20+G20*J20+H20*K20</f>
        <v>0</v>
      </c>
      <c r="M20" s="8">
        <f>L20*E20</f>
        <v>0</v>
      </c>
    </row>
    <row r="21" spans="1:18" ht="33" customHeight="1" x14ac:dyDescent="0.25">
      <c r="A21" s="62" t="s">
        <v>18</v>
      </c>
      <c r="B21" s="63"/>
      <c r="C21" s="9"/>
      <c r="D21" s="9"/>
      <c r="E21" s="10">
        <f>SUM(E17:E20)</f>
        <v>39</v>
      </c>
      <c r="F21" s="10">
        <f>SUM(F17:F20)</f>
        <v>50</v>
      </c>
      <c r="G21" s="10">
        <f>SUM(G17:G20)</f>
        <v>15</v>
      </c>
      <c r="H21" s="10">
        <f>SUM(H17:H20)</f>
        <v>0</v>
      </c>
      <c r="I21" s="49"/>
      <c r="J21" s="49"/>
      <c r="K21" s="49"/>
      <c r="L21" s="11"/>
      <c r="M21" s="11">
        <f>SUM(M17:M20)</f>
        <v>0</v>
      </c>
      <c r="P21" s="12"/>
      <c r="Q21" s="3"/>
    </row>
    <row r="22" spans="1:18" x14ac:dyDescent="0.25">
      <c r="A22" s="54">
        <v>2</v>
      </c>
      <c r="B22" s="57" t="str">
        <f>B17</f>
        <v>№206-0-1</v>
      </c>
      <c r="C22" s="57" t="str">
        <f>'[1]206-0-1'!G22</f>
        <v>Восточно-Охтеурское</v>
      </c>
      <c r="D22" s="6" t="s">
        <v>14</v>
      </c>
      <c r="E22" s="7">
        <f>'[1]206-0-1'!E26</f>
        <v>4</v>
      </c>
      <c r="F22" s="7">
        <f>'[1]206-0-1'!F26</f>
        <v>13</v>
      </c>
      <c r="G22" s="7">
        <f>'[1]206-0-1'!G26</f>
        <v>4</v>
      </c>
      <c r="H22" s="7">
        <f>'[1]206-0-1'!H26</f>
        <v>0</v>
      </c>
      <c r="I22" s="8">
        <f>'[1]206-0-1'!I26</f>
        <v>0</v>
      </c>
      <c r="J22" s="8">
        <f>'[1]206-0-1'!J26</f>
        <v>0</v>
      </c>
      <c r="K22" s="8">
        <f>'[1]206-0-1'!K26</f>
        <v>0</v>
      </c>
      <c r="L22" s="8">
        <f>F22*I22+G22*J22+H22*K22</f>
        <v>0</v>
      </c>
      <c r="M22" s="8">
        <f t="shared" si="0"/>
        <v>0</v>
      </c>
    </row>
    <row r="23" spans="1:18" x14ac:dyDescent="0.25">
      <c r="A23" s="55"/>
      <c r="B23" s="58"/>
      <c r="C23" s="58"/>
      <c r="D23" s="6" t="s">
        <v>15</v>
      </c>
      <c r="E23" s="7">
        <f>'[1]206-0-1'!E27</f>
        <v>2</v>
      </c>
      <c r="F23" s="7">
        <f>'[1]206-0-1'!F27</f>
        <v>8</v>
      </c>
      <c r="G23" s="7">
        <f>'[1]206-0-1'!G27</f>
        <v>3</v>
      </c>
      <c r="H23" s="7">
        <f>'[1]206-0-1'!H27</f>
        <v>0</v>
      </c>
      <c r="I23" s="8">
        <f>'[1]206-0-1'!I27</f>
        <v>0</v>
      </c>
      <c r="J23" s="8">
        <f>'[1]206-0-1'!J27</f>
        <v>0</v>
      </c>
      <c r="K23" s="8">
        <f>'[1]206-0-1'!K27</f>
        <v>0</v>
      </c>
      <c r="L23" s="8">
        <f>F23*I23+G23*J23+H23*K23</f>
        <v>0</v>
      </c>
      <c r="M23" s="8">
        <f t="shared" si="0"/>
        <v>0</v>
      </c>
    </row>
    <row r="24" spans="1:18" x14ac:dyDescent="0.25">
      <c r="A24" s="55"/>
      <c r="B24" s="58"/>
      <c r="C24" s="58"/>
      <c r="D24" s="6" t="s">
        <v>16</v>
      </c>
      <c r="E24" s="7">
        <f>'[1]206-0-1'!E28</f>
        <v>3</v>
      </c>
      <c r="F24" s="7">
        <f>'[1]206-0-1'!F28</f>
        <v>21</v>
      </c>
      <c r="G24" s="7">
        <f>'[1]206-0-1'!G28</f>
        <v>4</v>
      </c>
      <c r="H24" s="7">
        <f>'[1]206-0-1'!H28</f>
        <v>0</v>
      </c>
      <c r="I24" s="8">
        <f>'[1]206-0-1'!I28</f>
        <v>0</v>
      </c>
      <c r="J24" s="8">
        <f>'[1]206-0-1'!J28</f>
        <v>0</v>
      </c>
      <c r="K24" s="8">
        <f>'[1]206-0-1'!K28</f>
        <v>0</v>
      </c>
      <c r="L24" s="8">
        <f>F24*I24+G24*J24+H24*K24</f>
        <v>0</v>
      </c>
      <c r="M24" s="8">
        <f t="shared" si="0"/>
        <v>0</v>
      </c>
    </row>
    <row r="25" spans="1:18" ht="18.75" customHeight="1" x14ac:dyDescent="0.25">
      <c r="A25" s="56"/>
      <c r="B25" s="59"/>
      <c r="C25" s="59"/>
      <c r="D25" s="6" t="s">
        <v>17</v>
      </c>
      <c r="E25" s="7">
        <f>'[1]206-0-1'!E29</f>
        <v>5</v>
      </c>
      <c r="F25" s="7">
        <f>'[1]206-0-1'!F29</f>
        <v>8</v>
      </c>
      <c r="G25" s="7">
        <f>'[1]206-0-1'!G29</f>
        <v>4</v>
      </c>
      <c r="H25" s="7">
        <f>'[1]206-0-1'!H29</f>
        <v>0</v>
      </c>
      <c r="I25" s="8">
        <f>'[1]206-0-1'!I29</f>
        <v>0</v>
      </c>
      <c r="J25" s="8">
        <f>'[1]206-0-1'!J29</f>
        <v>0</v>
      </c>
      <c r="K25" s="8">
        <f>'[1]206-0-1'!K29</f>
        <v>0</v>
      </c>
      <c r="L25" s="8">
        <f>F25*I25+G25*J25+H25*K25</f>
        <v>0</v>
      </c>
      <c r="M25" s="8">
        <f t="shared" si="0"/>
        <v>0</v>
      </c>
    </row>
    <row r="26" spans="1:18" ht="30.75" customHeight="1" x14ac:dyDescent="0.25">
      <c r="A26" s="48" t="s">
        <v>18</v>
      </c>
      <c r="B26" s="48"/>
      <c r="C26" s="9"/>
      <c r="D26" s="9"/>
      <c r="E26" s="10">
        <f>SUM(E22:E25)</f>
        <v>14</v>
      </c>
      <c r="F26" s="10">
        <f>SUM(F22:F25)</f>
        <v>50</v>
      </c>
      <c r="G26" s="10">
        <f>SUM(G22:G25)</f>
        <v>15</v>
      </c>
      <c r="H26" s="10">
        <f>SUM(H22:H25)</f>
        <v>0</v>
      </c>
      <c r="I26" s="49"/>
      <c r="J26" s="49"/>
      <c r="K26" s="49"/>
      <c r="L26" s="11"/>
      <c r="M26" s="11">
        <f>SUM(M22:M25)</f>
        <v>0</v>
      </c>
      <c r="Q26" s="3"/>
    </row>
    <row r="27" spans="1:18" s="17" customFormat="1" ht="28.5" customHeight="1" x14ac:dyDescent="0.25">
      <c r="A27" s="50" t="s">
        <v>19</v>
      </c>
      <c r="B27" s="50"/>
      <c r="C27" s="13" t="str">
        <f>B17</f>
        <v>№206-0-1</v>
      </c>
      <c r="D27" s="13"/>
      <c r="E27" s="14">
        <f>E21+E26</f>
        <v>53</v>
      </c>
      <c r="F27" s="14">
        <f>F21+F26</f>
        <v>100</v>
      </c>
      <c r="G27" s="14">
        <f>G21+G26</f>
        <v>30</v>
      </c>
      <c r="H27" s="14">
        <f>H21+H26</f>
        <v>0</v>
      </c>
      <c r="I27" s="51"/>
      <c r="J27" s="51"/>
      <c r="K27" s="51"/>
      <c r="L27" s="15"/>
      <c r="M27" s="15">
        <f>M21+M26</f>
        <v>0</v>
      </c>
      <c r="N27" s="12"/>
      <c r="O27" s="3"/>
      <c r="P27" s="4"/>
      <c r="Q27" s="3"/>
      <c r="R27" s="16"/>
    </row>
    <row r="28" spans="1:18" s="17" customFormat="1" x14ac:dyDescent="0.25">
      <c r="A28" s="54">
        <v>1</v>
      </c>
      <c r="B28" s="57" t="str">
        <f>'[1]206-0-2'!G7</f>
        <v>№206-0-2</v>
      </c>
      <c r="C28" s="57" t="str">
        <f>'[1]206-0-2'!G13</f>
        <v>Кетовское</v>
      </c>
      <c r="D28" s="6" t="s">
        <v>14</v>
      </c>
      <c r="E28" s="7">
        <f>'[1]206-0-2'!E17</f>
        <v>2</v>
      </c>
      <c r="F28" s="7">
        <f>'[1]206-0-2'!F17</f>
        <v>13</v>
      </c>
      <c r="G28" s="7">
        <f>'[1]206-0-2'!G17</f>
        <v>4</v>
      </c>
      <c r="H28" s="7">
        <f>'[1]206-0-2'!H17</f>
        <v>0</v>
      </c>
      <c r="I28" s="8">
        <f>'[1]206-0-2'!I17</f>
        <v>0</v>
      </c>
      <c r="J28" s="8">
        <f>'[1]206-0-2'!J17</f>
        <v>0</v>
      </c>
      <c r="K28" s="8">
        <f>'[1]206-0-2'!K17</f>
        <v>0</v>
      </c>
      <c r="L28" s="8">
        <f>F28*I28+G28*J28+H28*K28</f>
        <v>0</v>
      </c>
      <c r="M28" s="8">
        <f>L28*E28</f>
        <v>0</v>
      </c>
      <c r="N28" s="12"/>
      <c r="O28" s="3"/>
      <c r="P28" s="12"/>
      <c r="Q28" s="3"/>
      <c r="R28" s="16"/>
    </row>
    <row r="29" spans="1:18" s="17" customFormat="1" x14ac:dyDescent="0.25">
      <c r="A29" s="55"/>
      <c r="B29" s="58"/>
      <c r="C29" s="58"/>
      <c r="D29" s="6" t="s">
        <v>15</v>
      </c>
      <c r="E29" s="7">
        <f>'[1]206-0-2'!E18</f>
        <v>0</v>
      </c>
      <c r="F29" s="7">
        <f>'[1]206-0-2'!F18</f>
        <v>8</v>
      </c>
      <c r="G29" s="7">
        <f>'[1]206-0-2'!G18</f>
        <v>3</v>
      </c>
      <c r="H29" s="7">
        <f>'[1]206-0-2'!H18</f>
        <v>0</v>
      </c>
      <c r="I29" s="8">
        <f>'[1]206-0-2'!I18</f>
        <v>0</v>
      </c>
      <c r="J29" s="8">
        <f>'[1]206-0-2'!J18</f>
        <v>0</v>
      </c>
      <c r="K29" s="8">
        <f>'[1]206-0-2'!K18</f>
        <v>0</v>
      </c>
      <c r="L29" s="8">
        <f>F29*I29+G29*J29+H29*K29</f>
        <v>0</v>
      </c>
      <c r="M29" s="8">
        <f>L29*E29</f>
        <v>0</v>
      </c>
      <c r="N29" s="12"/>
      <c r="O29" s="3"/>
      <c r="P29" s="12"/>
      <c r="Q29" s="3"/>
      <c r="R29" s="16"/>
    </row>
    <row r="30" spans="1:18" s="17" customFormat="1" x14ac:dyDescent="0.25">
      <c r="A30" s="55"/>
      <c r="B30" s="58"/>
      <c r="C30" s="58"/>
      <c r="D30" s="6" t="s">
        <v>16</v>
      </c>
      <c r="E30" s="7">
        <f>'[1]206-0-2'!E19</f>
        <v>2</v>
      </c>
      <c r="F30" s="7">
        <f>'[1]206-0-2'!F19</f>
        <v>21</v>
      </c>
      <c r="G30" s="7">
        <f>'[1]206-0-2'!G19</f>
        <v>4</v>
      </c>
      <c r="H30" s="7">
        <f>'[1]206-0-2'!H19</f>
        <v>0</v>
      </c>
      <c r="I30" s="8">
        <f>'[1]206-0-2'!I19</f>
        <v>0</v>
      </c>
      <c r="J30" s="8">
        <f>'[1]206-0-2'!J19</f>
        <v>0</v>
      </c>
      <c r="K30" s="8">
        <f>'[1]206-0-2'!K19</f>
        <v>0</v>
      </c>
      <c r="L30" s="8">
        <f>F30*I30+G30*J30+H30*K30</f>
        <v>0</v>
      </c>
      <c r="M30" s="8">
        <f>L30*E30</f>
        <v>0</v>
      </c>
      <c r="N30" s="12"/>
      <c r="O30" s="3"/>
      <c r="P30" s="12"/>
      <c r="Q30" s="3"/>
      <c r="R30" s="16"/>
    </row>
    <row r="31" spans="1:18" s="17" customFormat="1" x14ac:dyDescent="0.25">
      <c r="A31" s="56"/>
      <c r="B31" s="59"/>
      <c r="C31" s="59"/>
      <c r="D31" s="6" t="s">
        <v>17</v>
      </c>
      <c r="E31" s="7">
        <f>'[1]206-0-2'!E20</f>
        <v>4</v>
      </c>
      <c r="F31" s="7">
        <f>'[1]206-0-2'!F20</f>
        <v>8</v>
      </c>
      <c r="G31" s="7">
        <f>'[1]206-0-2'!G20</f>
        <v>4</v>
      </c>
      <c r="H31" s="7">
        <f>'[1]206-0-2'!H20</f>
        <v>0</v>
      </c>
      <c r="I31" s="8">
        <f>'[1]206-0-2'!I20</f>
        <v>0</v>
      </c>
      <c r="J31" s="8">
        <f>'[1]206-0-2'!J20</f>
        <v>0</v>
      </c>
      <c r="K31" s="8">
        <f>'[1]206-0-2'!K20</f>
        <v>0</v>
      </c>
      <c r="L31" s="8">
        <f>F31*I31+G31*J31+H31*K31</f>
        <v>0</v>
      </c>
      <c r="M31" s="8">
        <f>L31*E31</f>
        <v>0</v>
      </c>
      <c r="N31" s="12"/>
      <c r="O31" s="3"/>
      <c r="P31" s="12"/>
      <c r="Q31" s="3"/>
      <c r="R31" s="16"/>
    </row>
    <row r="32" spans="1:18" s="17" customFormat="1" ht="28.5" customHeight="1" x14ac:dyDescent="0.25">
      <c r="A32" s="48" t="s">
        <v>18</v>
      </c>
      <c r="B32" s="48"/>
      <c r="C32" s="9"/>
      <c r="D32" s="9"/>
      <c r="E32" s="10">
        <f>SUM(E28:E31)</f>
        <v>8</v>
      </c>
      <c r="F32" s="10">
        <f>SUM(F28:F31)</f>
        <v>50</v>
      </c>
      <c r="G32" s="10">
        <f>SUM(G28:G31)</f>
        <v>15</v>
      </c>
      <c r="H32" s="10">
        <f>SUM(H28:H31)</f>
        <v>0</v>
      </c>
      <c r="I32" s="49"/>
      <c r="J32" s="49"/>
      <c r="K32" s="49"/>
      <c r="L32" s="11"/>
      <c r="M32" s="11">
        <f>SUM(M28:M31)</f>
        <v>0</v>
      </c>
      <c r="N32" s="12"/>
      <c r="O32" s="3"/>
      <c r="P32" s="4"/>
      <c r="Q32" s="3"/>
      <c r="R32" s="16"/>
    </row>
    <row r="33" spans="1:18" s="17" customFormat="1" x14ac:dyDescent="0.25">
      <c r="A33" s="54">
        <v>2</v>
      </c>
      <c r="B33" s="57" t="str">
        <f>B28</f>
        <v>№206-0-2</v>
      </c>
      <c r="C33" s="57" t="str">
        <f>'[1]206-0-2'!G22</f>
        <v>Островное</v>
      </c>
      <c r="D33" s="6" t="s">
        <v>14</v>
      </c>
      <c r="E33" s="7">
        <f>'[1]206-0-2'!E26</f>
        <v>6</v>
      </c>
      <c r="F33" s="7">
        <f>'[1]206-0-2'!F26</f>
        <v>13</v>
      </c>
      <c r="G33" s="7">
        <f>'[1]206-0-2'!G26</f>
        <v>4</v>
      </c>
      <c r="H33" s="7">
        <f>'[1]206-0-2'!H26</f>
        <v>0</v>
      </c>
      <c r="I33" s="8">
        <f>'[1]206-0-2'!I26</f>
        <v>0</v>
      </c>
      <c r="J33" s="8">
        <f>'[1]206-0-2'!J26</f>
        <v>0</v>
      </c>
      <c r="K33" s="8">
        <f>'[1]206-0-2'!K26</f>
        <v>0</v>
      </c>
      <c r="L33" s="8">
        <f>F33*I33+G33*J33+H33*K33</f>
        <v>0</v>
      </c>
      <c r="M33" s="8">
        <f>L33*E33</f>
        <v>0</v>
      </c>
      <c r="N33" s="12"/>
      <c r="O33" s="3"/>
      <c r="P33" s="12"/>
      <c r="Q33" s="3"/>
      <c r="R33" s="16"/>
    </row>
    <row r="34" spans="1:18" s="17" customFormat="1" x14ac:dyDescent="0.25">
      <c r="A34" s="55"/>
      <c r="B34" s="58"/>
      <c r="C34" s="58"/>
      <c r="D34" s="6" t="s">
        <v>15</v>
      </c>
      <c r="E34" s="7">
        <f>'[1]206-0-2'!E27</f>
        <v>2</v>
      </c>
      <c r="F34" s="7">
        <f>'[1]206-0-2'!F27</f>
        <v>8</v>
      </c>
      <c r="G34" s="7">
        <f>'[1]206-0-2'!G27</f>
        <v>3</v>
      </c>
      <c r="H34" s="7">
        <f>'[1]206-0-2'!H27</f>
        <v>0</v>
      </c>
      <c r="I34" s="8">
        <f>'[1]206-0-2'!I27</f>
        <v>0</v>
      </c>
      <c r="J34" s="8">
        <f>'[1]206-0-2'!J27</f>
        <v>0</v>
      </c>
      <c r="K34" s="8">
        <f>'[1]206-0-2'!K27</f>
        <v>0</v>
      </c>
      <c r="L34" s="8">
        <f>F34*I34+G34*J34+H34*K34</f>
        <v>0</v>
      </c>
      <c r="M34" s="8">
        <f>L34*E34</f>
        <v>0</v>
      </c>
      <c r="N34" s="12"/>
      <c r="O34" s="3"/>
      <c r="P34" s="12"/>
      <c r="Q34" s="3"/>
      <c r="R34" s="16"/>
    </row>
    <row r="35" spans="1:18" s="17" customFormat="1" x14ac:dyDescent="0.25">
      <c r="A35" s="55"/>
      <c r="B35" s="58"/>
      <c r="C35" s="58"/>
      <c r="D35" s="6" t="s">
        <v>16</v>
      </c>
      <c r="E35" s="7">
        <f>'[1]206-0-2'!E28</f>
        <v>7</v>
      </c>
      <c r="F35" s="7">
        <f>'[1]206-0-2'!F28</f>
        <v>21</v>
      </c>
      <c r="G35" s="7">
        <f>'[1]206-0-2'!G28</f>
        <v>4</v>
      </c>
      <c r="H35" s="7">
        <f>'[1]206-0-2'!H28</f>
        <v>0</v>
      </c>
      <c r="I35" s="8">
        <f>'[1]206-0-2'!I28</f>
        <v>0</v>
      </c>
      <c r="J35" s="8">
        <f>'[1]206-0-2'!J28</f>
        <v>0</v>
      </c>
      <c r="K35" s="8">
        <f>'[1]206-0-2'!K28</f>
        <v>0</v>
      </c>
      <c r="L35" s="8">
        <f>F35*I35+G35*J35+H35*K35</f>
        <v>0</v>
      </c>
      <c r="M35" s="8">
        <f>L35*E35</f>
        <v>0</v>
      </c>
      <c r="N35" s="12"/>
      <c r="O35" s="3"/>
      <c r="P35" s="12"/>
      <c r="Q35" s="3"/>
      <c r="R35" s="16"/>
    </row>
    <row r="36" spans="1:18" s="17" customFormat="1" x14ac:dyDescent="0.25">
      <c r="A36" s="56"/>
      <c r="B36" s="59"/>
      <c r="C36" s="59"/>
      <c r="D36" s="6" t="s">
        <v>17</v>
      </c>
      <c r="E36" s="7">
        <f>'[1]206-0-2'!E29</f>
        <v>3</v>
      </c>
      <c r="F36" s="7">
        <f>'[1]206-0-2'!F29</f>
        <v>8</v>
      </c>
      <c r="G36" s="7">
        <f>'[1]206-0-2'!G29</f>
        <v>4</v>
      </c>
      <c r="H36" s="7">
        <f>'[1]206-0-2'!H29</f>
        <v>0</v>
      </c>
      <c r="I36" s="8">
        <f>'[1]206-0-2'!I29</f>
        <v>0</v>
      </c>
      <c r="J36" s="8">
        <f>'[1]206-0-2'!J29</f>
        <v>0</v>
      </c>
      <c r="K36" s="8">
        <f>'[1]206-0-2'!K29</f>
        <v>0</v>
      </c>
      <c r="L36" s="8">
        <f>F36*I36+G36*J36+H36*K36</f>
        <v>0</v>
      </c>
      <c r="M36" s="8">
        <f>L36*E36</f>
        <v>0</v>
      </c>
      <c r="N36" s="12"/>
      <c r="O36" s="3"/>
      <c r="P36" s="12"/>
      <c r="Q36" s="3"/>
      <c r="R36" s="16"/>
    </row>
    <row r="37" spans="1:18" s="17" customFormat="1" ht="28.5" customHeight="1" x14ac:dyDescent="0.25">
      <c r="A37" s="48" t="s">
        <v>18</v>
      </c>
      <c r="B37" s="48"/>
      <c r="C37" s="9"/>
      <c r="D37" s="9"/>
      <c r="E37" s="10">
        <f>SUM(E33:E36)</f>
        <v>18</v>
      </c>
      <c r="F37" s="10">
        <f>SUM(F33:F36)</f>
        <v>50</v>
      </c>
      <c r="G37" s="10">
        <f>SUM(G33:G36)</f>
        <v>15</v>
      </c>
      <c r="H37" s="10">
        <f>SUM(H33:H36)</f>
        <v>0</v>
      </c>
      <c r="I37" s="49"/>
      <c r="J37" s="49"/>
      <c r="K37" s="49"/>
      <c r="L37" s="11"/>
      <c r="M37" s="11">
        <f>SUM(M33:M36)</f>
        <v>0</v>
      </c>
      <c r="N37" s="12"/>
      <c r="O37" s="3"/>
      <c r="P37" s="4"/>
      <c r="Q37" s="3"/>
      <c r="R37" s="16"/>
    </row>
    <row r="38" spans="1:18" s="17" customFormat="1" x14ac:dyDescent="0.25">
      <c r="A38" s="54">
        <v>3</v>
      </c>
      <c r="B38" s="57" t="str">
        <f>B28</f>
        <v>№206-0-2</v>
      </c>
      <c r="C38" s="57" t="str">
        <f>'[1]206-0-2'!G31</f>
        <v>Южно-Островное</v>
      </c>
      <c r="D38" s="6" t="s">
        <v>14</v>
      </c>
      <c r="E38" s="7">
        <f>'[1]206-0-2'!E35</f>
        <v>3</v>
      </c>
      <c r="F38" s="7">
        <f>'[1]206-0-2'!F35</f>
        <v>13</v>
      </c>
      <c r="G38" s="7">
        <f>'[1]206-0-2'!G35</f>
        <v>4</v>
      </c>
      <c r="H38" s="7">
        <f>'[1]206-0-2'!H35</f>
        <v>0</v>
      </c>
      <c r="I38" s="8">
        <f>'[1]206-0-2'!I35</f>
        <v>0</v>
      </c>
      <c r="J38" s="8">
        <f>'[1]206-0-2'!J35</f>
        <v>0</v>
      </c>
      <c r="K38" s="8">
        <f>'[1]206-0-2'!K35</f>
        <v>0</v>
      </c>
      <c r="L38" s="8">
        <f>F38*I38+G38*J38+H38*K38</f>
        <v>0</v>
      </c>
      <c r="M38" s="8">
        <f>L38*E38</f>
        <v>0</v>
      </c>
      <c r="N38" s="12"/>
      <c r="O38" s="3"/>
      <c r="P38" s="12"/>
      <c r="Q38" s="3"/>
      <c r="R38" s="16"/>
    </row>
    <row r="39" spans="1:18" s="17" customFormat="1" x14ac:dyDescent="0.25">
      <c r="A39" s="55"/>
      <c r="B39" s="58"/>
      <c r="C39" s="58"/>
      <c r="D39" s="6" t="s">
        <v>15</v>
      </c>
      <c r="E39" s="7">
        <f>'[1]206-0-2'!E36</f>
        <v>1</v>
      </c>
      <c r="F39" s="7">
        <f>'[1]206-0-2'!F36</f>
        <v>8</v>
      </c>
      <c r="G39" s="7">
        <f>'[1]206-0-2'!G36</f>
        <v>3</v>
      </c>
      <c r="H39" s="7">
        <f>'[1]206-0-2'!H36</f>
        <v>0</v>
      </c>
      <c r="I39" s="8">
        <f>'[1]206-0-2'!I36</f>
        <v>0</v>
      </c>
      <c r="J39" s="8">
        <f>'[1]206-0-2'!J36</f>
        <v>0</v>
      </c>
      <c r="K39" s="8">
        <f>'[1]206-0-2'!K36</f>
        <v>0</v>
      </c>
      <c r="L39" s="8">
        <f>F39*I39+G39*J39+H39*K39</f>
        <v>0</v>
      </c>
      <c r="M39" s="8">
        <f>L39*E39</f>
        <v>0</v>
      </c>
      <c r="N39" s="12"/>
      <c r="O39" s="3"/>
      <c r="P39" s="12"/>
      <c r="Q39" s="3"/>
      <c r="R39" s="16"/>
    </row>
    <row r="40" spans="1:18" s="17" customFormat="1" x14ac:dyDescent="0.25">
      <c r="A40" s="55"/>
      <c r="B40" s="58"/>
      <c r="C40" s="58"/>
      <c r="D40" s="6" t="s">
        <v>16</v>
      </c>
      <c r="E40" s="7">
        <f>'[1]206-0-2'!E37</f>
        <v>4</v>
      </c>
      <c r="F40" s="7">
        <f>'[1]206-0-2'!F37</f>
        <v>21</v>
      </c>
      <c r="G40" s="7">
        <f>'[1]206-0-2'!G37</f>
        <v>4</v>
      </c>
      <c r="H40" s="7">
        <f>'[1]206-0-2'!H37</f>
        <v>0</v>
      </c>
      <c r="I40" s="8">
        <f>'[1]206-0-2'!I37</f>
        <v>0</v>
      </c>
      <c r="J40" s="8">
        <f>'[1]206-0-2'!J37</f>
        <v>0</v>
      </c>
      <c r="K40" s="8">
        <f>'[1]206-0-2'!K37</f>
        <v>0</v>
      </c>
      <c r="L40" s="8">
        <f>F40*I40+G40*J40+H40*K40</f>
        <v>0</v>
      </c>
      <c r="M40" s="8">
        <f>L40*E40</f>
        <v>0</v>
      </c>
      <c r="N40" s="12"/>
      <c r="O40" s="3"/>
      <c r="P40" s="12"/>
      <c r="Q40" s="3"/>
      <c r="R40" s="16"/>
    </row>
    <row r="41" spans="1:18" s="17" customFormat="1" x14ac:dyDescent="0.25">
      <c r="A41" s="56"/>
      <c r="B41" s="59"/>
      <c r="C41" s="59"/>
      <c r="D41" s="6" t="s">
        <v>17</v>
      </c>
      <c r="E41" s="7">
        <f>'[1]206-0-2'!E38</f>
        <v>1</v>
      </c>
      <c r="F41" s="7">
        <f>'[1]206-0-2'!F38</f>
        <v>8</v>
      </c>
      <c r="G41" s="7">
        <f>'[1]206-0-2'!G38</f>
        <v>4</v>
      </c>
      <c r="H41" s="7">
        <f>'[1]206-0-2'!H38</f>
        <v>0</v>
      </c>
      <c r="I41" s="8">
        <f>'[1]206-0-2'!I38</f>
        <v>0</v>
      </c>
      <c r="J41" s="8">
        <f>'[1]206-0-2'!J38</f>
        <v>0</v>
      </c>
      <c r="K41" s="8">
        <f>'[1]206-0-2'!K38</f>
        <v>0</v>
      </c>
      <c r="L41" s="8">
        <f>F41*I41+G41*J41+H41*K41</f>
        <v>0</v>
      </c>
      <c r="M41" s="8">
        <f>L41*E41</f>
        <v>0</v>
      </c>
      <c r="N41" s="12"/>
      <c r="O41" s="3"/>
      <c r="P41" s="12"/>
      <c r="Q41" s="3"/>
      <c r="R41" s="16"/>
    </row>
    <row r="42" spans="1:18" s="17" customFormat="1" ht="28.5" customHeight="1" x14ac:dyDescent="0.25">
      <c r="A42" s="48" t="s">
        <v>18</v>
      </c>
      <c r="B42" s="48"/>
      <c r="C42" s="9"/>
      <c r="D42" s="9"/>
      <c r="E42" s="10">
        <f>SUM(E38:E41)</f>
        <v>9</v>
      </c>
      <c r="F42" s="10">
        <f>SUM(F38:F41)</f>
        <v>50</v>
      </c>
      <c r="G42" s="10">
        <f>SUM(G38:G41)</f>
        <v>15</v>
      </c>
      <c r="H42" s="10">
        <f>SUM(H38:H41)</f>
        <v>0</v>
      </c>
      <c r="I42" s="49"/>
      <c r="J42" s="49"/>
      <c r="K42" s="49"/>
      <c r="L42" s="11"/>
      <c r="M42" s="11">
        <f>SUM(M38:M41)</f>
        <v>0</v>
      </c>
      <c r="N42" s="12"/>
      <c r="O42" s="3"/>
      <c r="P42" s="4"/>
      <c r="Q42" s="3"/>
      <c r="R42" s="16"/>
    </row>
    <row r="43" spans="1:18" s="17" customFormat="1" x14ac:dyDescent="0.25">
      <c r="A43" s="54">
        <v>4</v>
      </c>
      <c r="B43" s="57" t="str">
        <f>B28</f>
        <v>№206-0-2</v>
      </c>
      <c r="C43" s="57" t="str">
        <f>'[1]206-0-2'!G40</f>
        <v>Северо-Островное</v>
      </c>
      <c r="D43" s="6" t="s">
        <v>14</v>
      </c>
      <c r="E43" s="7">
        <f>'[1]206-0-2'!E44</f>
        <v>0</v>
      </c>
      <c r="F43" s="7">
        <f>'[1]206-0-2'!F44</f>
        <v>13</v>
      </c>
      <c r="G43" s="7">
        <f>'[1]206-0-2'!G44</f>
        <v>4</v>
      </c>
      <c r="H43" s="7">
        <f>'[1]206-0-2'!H44</f>
        <v>0</v>
      </c>
      <c r="I43" s="8">
        <f>'[1]206-0-2'!I44</f>
        <v>0</v>
      </c>
      <c r="J43" s="8">
        <f>'[1]206-0-2'!J44</f>
        <v>0</v>
      </c>
      <c r="K43" s="8">
        <f>'[1]206-0-2'!K44</f>
        <v>0</v>
      </c>
      <c r="L43" s="8">
        <f>F43*I43+G43*J43+H43*K43</f>
        <v>0</v>
      </c>
      <c r="M43" s="8">
        <f>L43*E43</f>
        <v>0</v>
      </c>
      <c r="N43" s="12"/>
      <c r="O43" s="3"/>
      <c r="P43" s="12"/>
      <c r="Q43" s="3"/>
      <c r="R43" s="16"/>
    </row>
    <row r="44" spans="1:18" s="17" customFormat="1" x14ac:dyDescent="0.25">
      <c r="A44" s="55"/>
      <c r="B44" s="58"/>
      <c r="C44" s="58"/>
      <c r="D44" s="6" t="s">
        <v>15</v>
      </c>
      <c r="E44" s="7">
        <f>'[1]206-0-2'!E45</f>
        <v>0</v>
      </c>
      <c r="F44" s="7">
        <f>'[1]206-0-2'!F45</f>
        <v>8</v>
      </c>
      <c r="G44" s="7">
        <f>'[1]206-0-2'!G45</f>
        <v>3</v>
      </c>
      <c r="H44" s="7">
        <f>'[1]206-0-2'!H45</f>
        <v>0</v>
      </c>
      <c r="I44" s="8">
        <f>'[1]206-0-2'!I45</f>
        <v>0</v>
      </c>
      <c r="J44" s="8">
        <f>'[1]206-0-2'!J45</f>
        <v>0</v>
      </c>
      <c r="K44" s="8">
        <f>'[1]206-0-2'!K45</f>
        <v>0</v>
      </c>
      <c r="L44" s="8">
        <f>F44*I44+G44*J44+H44*K44</f>
        <v>0</v>
      </c>
      <c r="M44" s="8">
        <f>L44*E44</f>
        <v>0</v>
      </c>
      <c r="N44" s="12"/>
      <c r="O44" s="3"/>
      <c r="P44" s="12"/>
      <c r="Q44" s="3"/>
      <c r="R44" s="16"/>
    </row>
    <row r="45" spans="1:18" s="17" customFormat="1" x14ac:dyDescent="0.25">
      <c r="A45" s="55"/>
      <c r="B45" s="58"/>
      <c r="C45" s="58"/>
      <c r="D45" s="6" t="s">
        <v>16</v>
      </c>
      <c r="E45" s="7">
        <f>'[1]206-0-2'!E46</f>
        <v>6</v>
      </c>
      <c r="F45" s="7">
        <f>'[1]206-0-2'!F46</f>
        <v>21</v>
      </c>
      <c r="G45" s="7">
        <f>'[1]206-0-2'!G46</f>
        <v>4</v>
      </c>
      <c r="H45" s="7">
        <f>'[1]206-0-2'!H46</f>
        <v>0</v>
      </c>
      <c r="I45" s="8">
        <f>'[1]206-0-2'!I46</f>
        <v>0</v>
      </c>
      <c r="J45" s="8">
        <f>'[1]206-0-2'!J46</f>
        <v>0</v>
      </c>
      <c r="K45" s="8">
        <f>'[1]206-0-2'!K46</f>
        <v>0</v>
      </c>
      <c r="L45" s="8">
        <f>F45*I45+G45*J45+H45*K45</f>
        <v>0</v>
      </c>
      <c r="M45" s="8">
        <f>L45*E45</f>
        <v>0</v>
      </c>
      <c r="N45" s="12"/>
      <c r="O45" s="3"/>
      <c r="P45" s="12"/>
      <c r="Q45" s="3"/>
      <c r="R45" s="16"/>
    </row>
    <row r="46" spans="1:18" s="17" customFormat="1" x14ac:dyDescent="0.25">
      <c r="A46" s="56"/>
      <c r="B46" s="59"/>
      <c r="C46" s="59"/>
      <c r="D46" s="6" t="s">
        <v>17</v>
      </c>
      <c r="E46" s="7">
        <f>'[1]206-0-2'!E47</f>
        <v>1</v>
      </c>
      <c r="F46" s="7">
        <f>'[1]206-0-2'!F47</f>
        <v>8</v>
      </c>
      <c r="G46" s="7">
        <f>'[1]206-0-2'!G47</f>
        <v>4</v>
      </c>
      <c r="H46" s="7">
        <f>'[1]206-0-2'!H47</f>
        <v>0</v>
      </c>
      <c r="I46" s="8">
        <f>'[1]206-0-2'!I47</f>
        <v>0</v>
      </c>
      <c r="J46" s="8">
        <f>'[1]206-0-2'!J47</f>
        <v>0</v>
      </c>
      <c r="K46" s="8">
        <f>'[1]206-0-2'!K47</f>
        <v>0</v>
      </c>
      <c r="L46" s="8">
        <f>F46*I46+G46*J46+H46*K46</f>
        <v>0</v>
      </c>
      <c r="M46" s="8">
        <f>L46*E46</f>
        <v>0</v>
      </c>
      <c r="N46" s="12"/>
      <c r="O46" s="3"/>
      <c r="P46" s="12"/>
      <c r="Q46" s="3"/>
      <c r="R46" s="16"/>
    </row>
    <row r="47" spans="1:18" s="17" customFormat="1" ht="28.5" customHeight="1" x14ac:dyDescent="0.25">
      <c r="A47" s="48" t="s">
        <v>18</v>
      </c>
      <c r="B47" s="48"/>
      <c r="C47" s="9"/>
      <c r="D47" s="9"/>
      <c r="E47" s="10">
        <f>SUM(E43:E46)</f>
        <v>7</v>
      </c>
      <c r="F47" s="10">
        <f>SUM(F43:F46)</f>
        <v>50</v>
      </c>
      <c r="G47" s="10">
        <f>SUM(G43:G46)</f>
        <v>15</v>
      </c>
      <c r="H47" s="10">
        <f>SUM(H43:H46)</f>
        <v>0</v>
      </c>
      <c r="I47" s="49"/>
      <c r="J47" s="49"/>
      <c r="K47" s="49"/>
      <c r="L47" s="11"/>
      <c r="M47" s="11">
        <f>SUM(M43:M46)</f>
        <v>0</v>
      </c>
      <c r="N47" s="12"/>
      <c r="O47" s="3"/>
      <c r="P47" s="4"/>
      <c r="Q47" s="3"/>
      <c r="R47" s="16"/>
    </row>
    <row r="48" spans="1:18" x14ac:dyDescent="0.25">
      <c r="A48" s="54">
        <v>5</v>
      </c>
      <c r="B48" s="57" t="str">
        <f>B28</f>
        <v>№206-0-2</v>
      </c>
      <c r="C48" s="57" t="str">
        <f>'[1]206-0-2'!G49</f>
        <v>Локосовское</v>
      </c>
      <c r="D48" s="6" t="s">
        <v>14</v>
      </c>
      <c r="E48" s="7">
        <f>'[1]206-0-2'!E53</f>
        <v>2</v>
      </c>
      <c r="F48" s="7">
        <f>'[1]206-0-2'!F53</f>
        <v>13</v>
      </c>
      <c r="G48" s="7">
        <f>'[1]206-0-2'!G53</f>
        <v>4</v>
      </c>
      <c r="H48" s="7">
        <f>'[1]206-0-2'!H53</f>
        <v>0</v>
      </c>
      <c r="I48" s="8">
        <f>'[1]206-0-2'!I53</f>
        <v>0</v>
      </c>
      <c r="J48" s="8">
        <f>'[1]206-0-2'!J53</f>
        <v>0</v>
      </c>
      <c r="K48" s="8">
        <f>'[1]206-0-2'!K53</f>
        <v>0</v>
      </c>
      <c r="L48" s="8">
        <f>F48*I48+G48*J48+H48*K48</f>
        <v>0</v>
      </c>
      <c r="M48" s="8">
        <f>L48*E48</f>
        <v>0</v>
      </c>
      <c r="N48" s="12"/>
      <c r="P48" s="12"/>
      <c r="Q48" s="3"/>
    </row>
    <row r="49" spans="1:18" x14ac:dyDescent="0.25">
      <c r="A49" s="55"/>
      <c r="B49" s="58"/>
      <c r="C49" s="58"/>
      <c r="D49" s="6" t="s">
        <v>15</v>
      </c>
      <c r="E49" s="7">
        <f>'[1]206-0-2'!E54</f>
        <v>0</v>
      </c>
      <c r="F49" s="7">
        <f>'[1]206-0-2'!F54</f>
        <v>8</v>
      </c>
      <c r="G49" s="7">
        <f>'[1]206-0-2'!G54</f>
        <v>3</v>
      </c>
      <c r="H49" s="7">
        <f>'[1]206-0-2'!H54</f>
        <v>0</v>
      </c>
      <c r="I49" s="8">
        <f>'[1]206-0-2'!I54</f>
        <v>0</v>
      </c>
      <c r="J49" s="8">
        <f>'[1]206-0-2'!J54</f>
        <v>0</v>
      </c>
      <c r="K49" s="8">
        <f>'[1]206-0-2'!K54</f>
        <v>0</v>
      </c>
      <c r="L49" s="8">
        <f>F49*I49+G49*J49+H49*K49</f>
        <v>0</v>
      </c>
      <c r="M49" s="8">
        <f>L49*E49</f>
        <v>0</v>
      </c>
      <c r="N49" s="12"/>
      <c r="P49" s="12"/>
      <c r="Q49" s="3"/>
    </row>
    <row r="50" spans="1:18" x14ac:dyDescent="0.25">
      <c r="A50" s="55"/>
      <c r="B50" s="58"/>
      <c r="C50" s="58"/>
      <c r="D50" s="6" t="s">
        <v>16</v>
      </c>
      <c r="E50" s="7">
        <f>'[1]206-0-2'!E55</f>
        <v>2</v>
      </c>
      <c r="F50" s="7">
        <f>'[1]206-0-2'!F55</f>
        <v>21</v>
      </c>
      <c r="G50" s="7">
        <f>'[1]206-0-2'!G55</f>
        <v>4</v>
      </c>
      <c r="H50" s="7">
        <f>'[1]206-0-2'!H55</f>
        <v>0</v>
      </c>
      <c r="I50" s="8">
        <f>'[1]206-0-2'!I55</f>
        <v>0</v>
      </c>
      <c r="J50" s="8">
        <f>'[1]206-0-2'!J55</f>
        <v>0</v>
      </c>
      <c r="K50" s="8">
        <f>'[1]206-0-2'!K55</f>
        <v>0</v>
      </c>
      <c r="L50" s="8">
        <f>F50*I50+G50*J50+H50*K50</f>
        <v>0</v>
      </c>
      <c r="M50" s="8">
        <f>L50*E50</f>
        <v>0</v>
      </c>
      <c r="N50" s="12"/>
      <c r="P50" s="12"/>
      <c r="Q50" s="3"/>
    </row>
    <row r="51" spans="1:18" x14ac:dyDescent="0.25">
      <c r="A51" s="56"/>
      <c r="B51" s="59"/>
      <c r="C51" s="59"/>
      <c r="D51" s="6" t="s">
        <v>17</v>
      </c>
      <c r="E51" s="7">
        <f>'[1]206-0-2'!E56</f>
        <v>1</v>
      </c>
      <c r="F51" s="7">
        <f>'[1]206-0-2'!F56</f>
        <v>8</v>
      </c>
      <c r="G51" s="7">
        <f>'[1]206-0-2'!G56</f>
        <v>4</v>
      </c>
      <c r="H51" s="7">
        <f>'[1]206-0-2'!H56</f>
        <v>0</v>
      </c>
      <c r="I51" s="8">
        <f>'[1]206-0-2'!I56</f>
        <v>0</v>
      </c>
      <c r="J51" s="8">
        <f>'[1]206-0-2'!J56</f>
        <v>0</v>
      </c>
      <c r="K51" s="8">
        <f>'[1]206-0-2'!K56</f>
        <v>0</v>
      </c>
      <c r="L51" s="8">
        <f>F51*I51+G51*J51+H51*K51</f>
        <v>0</v>
      </c>
      <c r="M51" s="8">
        <f>L51*E51</f>
        <v>0</v>
      </c>
      <c r="N51" s="12"/>
      <c r="P51" s="12"/>
      <c r="Q51" s="3"/>
    </row>
    <row r="52" spans="1:18" ht="30.75" customHeight="1" x14ac:dyDescent="0.25">
      <c r="A52" s="48" t="s">
        <v>18</v>
      </c>
      <c r="B52" s="48"/>
      <c r="C52" s="9"/>
      <c r="D52" s="9"/>
      <c r="E52" s="10">
        <f>SUM(E48:E51)</f>
        <v>5</v>
      </c>
      <c r="F52" s="10">
        <f>SUM(F48:F51)</f>
        <v>50</v>
      </c>
      <c r="G52" s="10">
        <f>SUM(G48:G51)</f>
        <v>15</v>
      </c>
      <c r="H52" s="10">
        <f>SUM(H48:H51)</f>
        <v>0</v>
      </c>
      <c r="I52" s="49"/>
      <c r="J52" s="49"/>
      <c r="K52" s="49"/>
      <c r="L52" s="11"/>
      <c r="M52" s="11">
        <f>SUM(M48:M51)</f>
        <v>0</v>
      </c>
      <c r="N52" s="12"/>
      <c r="Q52" s="3"/>
    </row>
    <row r="53" spans="1:18" x14ac:dyDescent="0.25">
      <c r="A53" s="54">
        <v>6</v>
      </c>
      <c r="B53" s="57" t="str">
        <f>B33</f>
        <v>№206-0-2</v>
      </c>
      <c r="C53" s="57" t="str">
        <f>'[1]206-0-2'!G58</f>
        <v>Ново-Покурское</v>
      </c>
      <c r="D53" s="6" t="s">
        <v>14</v>
      </c>
      <c r="E53" s="7">
        <f>'[1]206-0-2'!E62</f>
        <v>8</v>
      </c>
      <c r="F53" s="7">
        <f>'[1]206-0-2'!F62</f>
        <v>13</v>
      </c>
      <c r="G53" s="7">
        <f>'[1]206-0-2'!G62</f>
        <v>4</v>
      </c>
      <c r="H53" s="7">
        <f>'[1]206-0-2'!H62</f>
        <v>0</v>
      </c>
      <c r="I53" s="8">
        <f>'[1]206-0-2'!I62</f>
        <v>0</v>
      </c>
      <c r="J53" s="8">
        <f>'[1]206-0-2'!J62</f>
        <v>0</v>
      </c>
      <c r="K53" s="8">
        <f>'[1]206-0-2'!K62</f>
        <v>0</v>
      </c>
      <c r="L53" s="8">
        <f>F53*I53+G53*J53+H53*K53</f>
        <v>0</v>
      </c>
      <c r="M53" s="8">
        <f>L53*E53</f>
        <v>0</v>
      </c>
      <c r="N53" s="12"/>
      <c r="P53" s="12"/>
      <c r="Q53" s="3"/>
    </row>
    <row r="54" spans="1:18" ht="22.5" customHeight="1" x14ac:dyDescent="0.25">
      <c r="A54" s="55"/>
      <c r="B54" s="58"/>
      <c r="C54" s="58"/>
      <c r="D54" s="6" t="s">
        <v>15</v>
      </c>
      <c r="E54" s="7">
        <f>'[1]206-0-2'!E63</f>
        <v>0</v>
      </c>
      <c r="F54" s="7">
        <f>'[1]206-0-2'!F63</f>
        <v>8</v>
      </c>
      <c r="G54" s="7">
        <f>'[1]206-0-2'!G63</f>
        <v>3</v>
      </c>
      <c r="H54" s="7">
        <f>'[1]206-0-2'!H63</f>
        <v>0</v>
      </c>
      <c r="I54" s="8">
        <f>'[1]206-0-2'!I63</f>
        <v>0</v>
      </c>
      <c r="J54" s="8">
        <f>'[1]206-0-2'!J63</f>
        <v>0</v>
      </c>
      <c r="K54" s="8">
        <f>'[1]206-0-2'!K63</f>
        <v>0</v>
      </c>
      <c r="L54" s="8">
        <f>F54*I54+G54*J54+H54*K54</f>
        <v>0</v>
      </c>
      <c r="M54" s="8">
        <f>L54*E54</f>
        <v>0</v>
      </c>
      <c r="N54" s="12"/>
      <c r="P54" s="12"/>
      <c r="Q54" s="3"/>
    </row>
    <row r="55" spans="1:18" x14ac:dyDescent="0.25">
      <c r="A55" s="55"/>
      <c r="B55" s="58"/>
      <c r="C55" s="58"/>
      <c r="D55" s="6" t="s">
        <v>16</v>
      </c>
      <c r="E55" s="7">
        <f>'[1]206-0-2'!E64</f>
        <v>10</v>
      </c>
      <c r="F55" s="7">
        <f>'[1]206-0-2'!F64</f>
        <v>21</v>
      </c>
      <c r="G55" s="7">
        <f>'[1]206-0-2'!G64</f>
        <v>4</v>
      </c>
      <c r="H55" s="7">
        <f>'[1]206-0-2'!H64</f>
        <v>0</v>
      </c>
      <c r="I55" s="8">
        <f>'[1]206-0-2'!I64</f>
        <v>0</v>
      </c>
      <c r="J55" s="8">
        <f>'[1]206-0-2'!J64</f>
        <v>0</v>
      </c>
      <c r="K55" s="8">
        <f>'[1]206-0-2'!K64</f>
        <v>0</v>
      </c>
      <c r="L55" s="8">
        <f>F55*I55+G55*J55+H55*K55</f>
        <v>0</v>
      </c>
      <c r="M55" s="8">
        <f>L55*E55</f>
        <v>0</v>
      </c>
      <c r="N55" s="12"/>
      <c r="P55" s="12"/>
      <c r="Q55" s="3"/>
    </row>
    <row r="56" spans="1:18" x14ac:dyDescent="0.25">
      <c r="A56" s="56"/>
      <c r="B56" s="59"/>
      <c r="C56" s="59"/>
      <c r="D56" s="6" t="s">
        <v>17</v>
      </c>
      <c r="E56" s="7">
        <f>'[1]206-0-2'!E65</f>
        <v>3</v>
      </c>
      <c r="F56" s="7">
        <f>'[1]206-0-2'!F65</f>
        <v>8</v>
      </c>
      <c r="G56" s="7">
        <f>'[1]206-0-2'!G65</f>
        <v>4</v>
      </c>
      <c r="H56" s="7">
        <f>'[1]206-0-2'!H65</f>
        <v>0</v>
      </c>
      <c r="I56" s="8">
        <f>'[1]206-0-2'!I65</f>
        <v>0</v>
      </c>
      <c r="J56" s="8">
        <f>'[1]206-0-2'!J65</f>
        <v>0</v>
      </c>
      <c r="K56" s="8">
        <f>'[1]206-0-2'!K65</f>
        <v>0</v>
      </c>
      <c r="L56" s="8">
        <f>F56*I56+G56*J56+H56*K56</f>
        <v>0</v>
      </c>
      <c r="M56" s="8">
        <f>L56*E56</f>
        <v>0</v>
      </c>
      <c r="N56" s="12"/>
      <c r="P56" s="12"/>
      <c r="Q56" s="3"/>
    </row>
    <row r="57" spans="1:18" ht="30.75" customHeight="1" x14ac:dyDescent="0.25">
      <c r="A57" s="48" t="s">
        <v>18</v>
      </c>
      <c r="B57" s="48"/>
      <c r="C57" s="9"/>
      <c r="D57" s="9"/>
      <c r="E57" s="10">
        <f>SUM(E53:E56)</f>
        <v>21</v>
      </c>
      <c r="F57" s="10">
        <f>SUM(F53:F56)</f>
        <v>50</v>
      </c>
      <c r="G57" s="10">
        <f>SUM(G53:G56)</f>
        <v>15</v>
      </c>
      <c r="H57" s="10">
        <f>SUM(H53:H56)</f>
        <v>0</v>
      </c>
      <c r="I57" s="49"/>
      <c r="J57" s="49"/>
      <c r="K57" s="49"/>
      <c r="L57" s="11"/>
      <c r="M57" s="11">
        <f>SUM(M53:M56)</f>
        <v>0</v>
      </c>
      <c r="N57" s="12"/>
      <c r="Q57" s="3"/>
    </row>
    <row r="58" spans="1:18" s="17" customFormat="1" ht="31.5" customHeight="1" x14ac:dyDescent="0.25">
      <c r="A58" s="50" t="s">
        <v>19</v>
      </c>
      <c r="B58" s="50"/>
      <c r="C58" s="13" t="str">
        <f>B28</f>
        <v>№206-0-2</v>
      </c>
      <c r="D58" s="13"/>
      <c r="E58" s="14">
        <f>E32+E37+E42+E52+E47+E57</f>
        <v>68</v>
      </c>
      <c r="F58" s="14">
        <f>F32+F37+F42+F52+F47+F57</f>
        <v>300</v>
      </c>
      <c r="G58" s="14">
        <f>G32+G37+G42+G52+G47+G57</f>
        <v>90</v>
      </c>
      <c r="H58" s="14">
        <f>H32+H37+H42+H52+H47+H57</f>
        <v>0</v>
      </c>
      <c r="I58" s="51"/>
      <c r="J58" s="51"/>
      <c r="K58" s="51"/>
      <c r="L58" s="15"/>
      <c r="M58" s="15">
        <f>M32+M37+M42+M52+M47+M57</f>
        <v>0</v>
      </c>
      <c r="N58" s="12"/>
      <c r="O58" s="3"/>
      <c r="P58" s="4"/>
      <c r="Q58" s="3"/>
      <c r="R58" s="16"/>
    </row>
    <row r="59" spans="1:18" s="17" customFormat="1" x14ac:dyDescent="0.25">
      <c r="A59" s="54">
        <v>1</v>
      </c>
      <c r="B59" s="57" t="str">
        <f>'[1]206-0-3'!G7</f>
        <v>№206-0-3</v>
      </c>
      <c r="C59" s="57" t="str">
        <f>'[1]206-0-3'!G13</f>
        <v>Мегионское</v>
      </c>
      <c r="D59" s="6" t="s">
        <v>14</v>
      </c>
      <c r="E59" s="7">
        <f>'[1]206-0-3'!E17</f>
        <v>0</v>
      </c>
      <c r="F59" s="7">
        <f>'[1]206-0-3'!F17</f>
        <v>10</v>
      </c>
      <c r="G59" s="7">
        <f>'[1]206-0-3'!G17</f>
        <v>4</v>
      </c>
      <c r="H59" s="7">
        <f>'[1]206-0-3'!H17</f>
        <v>0</v>
      </c>
      <c r="I59" s="8">
        <f>'[1]206-0-3'!I17</f>
        <v>0</v>
      </c>
      <c r="J59" s="8">
        <f>'[1]206-0-3'!J17</f>
        <v>0</v>
      </c>
      <c r="K59" s="8">
        <f>'[1]206-0-3'!K17</f>
        <v>0</v>
      </c>
      <c r="L59" s="8">
        <f>F59*I59+G59*J59+H59*K59</f>
        <v>0</v>
      </c>
      <c r="M59" s="8">
        <f>L59*E59</f>
        <v>0</v>
      </c>
      <c r="N59" s="12"/>
      <c r="O59" s="3"/>
      <c r="P59" s="12"/>
      <c r="Q59" s="3"/>
      <c r="R59" s="16"/>
    </row>
    <row r="60" spans="1:18" s="17" customFormat="1" x14ac:dyDescent="0.25">
      <c r="A60" s="55"/>
      <c r="B60" s="58"/>
      <c r="C60" s="58"/>
      <c r="D60" s="6" t="s">
        <v>15</v>
      </c>
      <c r="E60" s="7">
        <f>'[1]206-0-3'!E18</f>
        <v>0</v>
      </c>
      <c r="F60" s="7">
        <f>'[1]206-0-3'!F18</f>
        <v>8</v>
      </c>
      <c r="G60" s="7">
        <f>'[1]206-0-3'!G18</f>
        <v>3</v>
      </c>
      <c r="H60" s="7">
        <f>'[1]206-0-3'!H18</f>
        <v>0</v>
      </c>
      <c r="I60" s="8">
        <f>'[1]206-0-3'!I18</f>
        <v>0</v>
      </c>
      <c r="J60" s="8">
        <f>'[1]206-0-3'!J18</f>
        <v>0</v>
      </c>
      <c r="K60" s="8">
        <f>'[1]206-0-3'!K18</f>
        <v>0</v>
      </c>
      <c r="L60" s="8">
        <f>F60*I60+G60*J60+H60*K60</f>
        <v>0</v>
      </c>
      <c r="M60" s="8">
        <f>L60*E60</f>
        <v>0</v>
      </c>
      <c r="N60" s="12"/>
      <c r="O60" s="3"/>
      <c r="P60" s="12"/>
      <c r="Q60" s="3"/>
      <c r="R60" s="16"/>
    </row>
    <row r="61" spans="1:18" s="17" customFormat="1" x14ac:dyDescent="0.25">
      <c r="A61" s="55"/>
      <c r="B61" s="58"/>
      <c r="C61" s="58"/>
      <c r="D61" s="6" t="s">
        <v>16</v>
      </c>
      <c r="E61" s="7">
        <f>'[1]206-0-3'!E19</f>
        <v>2</v>
      </c>
      <c r="F61" s="7">
        <f>'[1]206-0-3'!F19</f>
        <v>16</v>
      </c>
      <c r="G61" s="7">
        <f>'[1]206-0-3'!G19</f>
        <v>4</v>
      </c>
      <c r="H61" s="7">
        <f>'[1]206-0-3'!H19</f>
        <v>0</v>
      </c>
      <c r="I61" s="8">
        <f>'[1]206-0-3'!I19</f>
        <v>0</v>
      </c>
      <c r="J61" s="8">
        <f>'[1]206-0-3'!J19</f>
        <v>0</v>
      </c>
      <c r="K61" s="8">
        <f>'[1]206-0-3'!K19</f>
        <v>0</v>
      </c>
      <c r="L61" s="8">
        <f>F61*I61+G61*J61+H61*K61</f>
        <v>0</v>
      </c>
      <c r="M61" s="8">
        <f>L61*E61</f>
        <v>0</v>
      </c>
      <c r="N61" s="12"/>
      <c r="O61" s="3"/>
      <c r="P61" s="12"/>
      <c r="Q61" s="3"/>
      <c r="R61" s="16"/>
    </row>
    <row r="62" spans="1:18" s="17" customFormat="1" x14ac:dyDescent="0.25">
      <c r="A62" s="56"/>
      <c r="B62" s="59"/>
      <c r="C62" s="59"/>
      <c r="D62" s="6" t="s">
        <v>17</v>
      </c>
      <c r="E62" s="7">
        <f>'[1]206-0-3'!E20</f>
        <v>0</v>
      </c>
      <c r="F62" s="7">
        <f>'[1]206-0-3'!F20</f>
        <v>8</v>
      </c>
      <c r="G62" s="7">
        <f>'[1]206-0-3'!G20</f>
        <v>4</v>
      </c>
      <c r="H62" s="7">
        <f>'[1]206-0-3'!H20</f>
        <v>0</v>
      </c>
      <c r="I62" s="8">
        <f>'[1]206-0-3'!I20</f>
        <v>0</v>
      </c>
      <c r="J62" s="8">
        <f>'[1]206-0-3'!J20</f>
        <v>0</v>
      </c>
      <c r="K62" s="8">
        <f>'[1]206-0-3'!K20</f>
        <v>0</v>
      </c>
      <c r="L62" s="8">
        <f>F62*I62+G62*J62+H62*K62</f>
        <v>0</v>
      </c>
      <c r="M62" s="8">
        <f>L62*E62</f>
        <v>0</v>
      </c>
      <c r="N62" s="12"/>
      <c r="O62" s="3"/>
      <c r="P62" s="12"/>
      <c r="Q62" s="3"/>
      <c r="R62" s="16"/>
    </row>
    <row r="63" spans="1:18" s="17" customFormat="1" ht="30.75" customHeight="1" x14ac:dyDescent="0.25">
      <c r="A63" s="48" t="s">
        <v>18</v>
      </c>
      <c r="B63" s="48"/>
      <c r="C63" s="9"/>
      <c r="D63" s="9"/>
      <c r="E63" s="10">
        <f>SUM(E59:E62)</f>
        <v>2</v>
      </c>
      <c r="F63" s="10">
        <f>SUM(F59:F62)</f>
        <v>42</v>
      </c>
      <c r="G63" s="10">
        <f>SUM(G59:G62)</f>
        <v>15</v>
      </c>
      <c r="H63" s="10">
        <f>SUM(H59:H62)</f>
        <v>0</v>
      </c>
      <c r="I63" s="49"/>
      <c r="J63" s="49"/>
      <c r="K63" s="49"/>
      <c r="L63" s="11"/>
      <c r="M63" s="11">
        <f>SUM(M59:M62)</f>
        <v>0</v>
      </c>
      <c r="N63" s="12"/>
      <c r="O63" s="3"/>
      <c r="P63" s="4"/>
      <c r="Q63" s="3"/>
      <c r="R63" s="16"/>
    </row>
    <row r="64" spans="1:18" s="17" customFormat="1" x14ac:dyDescent="0.25">
      <c r="A64" s="54">
        <v>2</v>
      </c>
      <c r="B64" s="57" t="str">
        <f>B59</f>
        <v>№206-0-3</v>
      </c>
      <c r="C64" s="57" t="str">
        <f>'[1]206-0-3'!G22</f>
        <v>Мыхпайское</v>
      </c>
      <c r="D64" s="6" t="s">
        <v>14</v>
      </c>
      <c r="E64" s="7">
        <f>'[1]206-0-3'!E26</f>
        <v>0</v>
      </c>
      <c r="F64" s="7">
        <f>'[1]206-0-3'!F26</f>
        <v>10</v>
      </c>
      <c r="G64" s="7">
        <f>'[1]206-0-3'!G26</f>
        <v>4</v>
      </c>
      <c r="H64" s="7">
        <f>'[1]206-0-3'!H26</f>
        <v>0</v>
      </c>
      <c r="I64" s="8">
        <f>'[1]206-0-3'!I26</f>
        <v>0</v>
      </c>
      <c r="J64" s="8">
        <f>'[1]206-0-3'!J26</f>
        <v>0</v>
      </c>
      <c r="K64" s="8">
        <f>'[1]206-0-3'!K26</f>
        <v>0</v>
      </c>
      <c r="L64" s="8">
        <f>F64*I64+G64*J64+H64*K64</f>
        <v>0</v>
      </c>
      <c r="M64" s="8">
        <f>L64*E64</f>
        <v>0</v>
      </c>
      <c r="N64" s="12"/>
      <c r="O64" s="3"/>
      <c r="P64" s="12"/>
      <c r="Q64" s="3"/>
      <c r="R64" s="16"/>
    </row>
    <row r="65" spans="1:18" s="17" customFormat="1" x14ac:dyDescent="0.25">
      <c r="A65" s="55"/>
      <c r="B65" s="58"/>
      <c r="C65" s="58"/>
      <c r="D65" s="6" t="s">
        <v>15</v>
      </c>
      <c r="E65" s="7">
        <f>'[1]206-0-3'!E27</f>
        <v>0</v>
      </c>
      <c r="F65" s="7">
        <f>'[1]206-0-3'!F27</f>
        <v>8</v>
      </c>
      <c r="G65" s="7">
        <f>'[1]206-0-3'!G27</f>
        <v>3</v>
      </c>
      <c r="H65" s="7">
        <f>'[1]206-0-3'!H27</f>
        <v>0</v>
      </c>
      <c r="I65" s="8">
        <f>'[1]206-0-3'!I27</f>
        <v>0</v>
      </c>
      <c r="J65" s="8">
        <f>'[1]206-0-3'!J27</f>
        <v>0</v>
      </c>
      <c r="K65" s="8">
        <f>'[1]206-0-3'!K27</f>
        <v>0</v>
      </c>
      <c r="L65" s="8">
        <f>F65*I65+G65*J65+H65*K65</f>
        <v>0</v>
      </c>
      <c r="M65" s="8">
        <f>L65*E65</f>
        <v>0</v>
      </c>
      <c r="N65" s="12"/>
      <c r="O65" s="3"/>
      <c r="P65" s="12"/>
      <c r="Q65" s="3"/>
      <c r="R65" s="16"/>
    </row>
    <row r="66" spans="1:18" s="17" customFormat="1" x14ac:dyDescent="0.25">
      <c r="A66" s="55"/>
      <c r="B66" s="58"/>
      <c r="C66" s="58"/>
      <c r="D66" s="6" t="s">
        <v>16</v>
      </c>
      <c r="E66" s="7">
        <f>'[1]206-0-3'!E28</f>
        <v>1</v>
      </c>
      <c r="F66" s="7">
        <f>'[1]206-0-3'!F28</f>
        <v>16</v>
      </c>
      <c r="G66" s="7">
        <f>'[1]206-0-3'!G28</f>
        <v>4</v>
      </c>
      <c r="H66" s="7">
        <f>'[1]206-0-3'!H28</f>
        <v>0</v>
      </c>
      <c r="I66" s="8">
        <f>'[1]206-0-3'!I28</f>
        <v>0</v>
      </c>
      <c r="J66" s="8">
        <f>'[1]206-0-3'!J28</f>
        <v>0</v>
      </c>
      <c r="K66" s="8">
        <f>'[1]206-0-3'!K28</f>
        <v>0</v>
      </c>
      <c r="L66" s="8">
        <f>F66*I66+G66*J66+H66*K66</f>
        <v>0</v>
      </c>
      <c r="M66" s="8">
        <f>L66*E66</f>
        <v>0</v>
      </c>
      <c r="N66" s="12"/>
      <c r="O66" s="3"/>
      <c r="P66" s="12"/>
      <c r="Q66" s="3"/>
      <c r="R66" s="16"/>
    </row>
    <row r="67" spans="1:18" s="17" customFormat="1" x14ac:dyDescent="0.25">
      <c r="A67" s="56"/>
      <c r="B67" s="59"/>
      <c r="C67" s="59"/>
      <c r="D67" s="6" t="s">
        <v>17</v>
      </c>
      <c r="E67" s="7">
        <f>'[1]206-0-3'!E29</f>
        <v>0</v>
      </c>
      <c r="F67" s="7">
        <f>'[1]206-0-3'!F29</f>
        <v>8</v>
      </c>
      <c r="G67" s="7">
        <f>'[1]206-0-3'!G29</f>
        <v>4</v>
      </c>
      <c r="H67" s="7">
        <f>'[1]206-0-3'!H29</f>
        <v>0</v>
      </c>
      <c r="I67" s="8">
        <f>'[1]206-0-3'!I29</f>
        <v>0</v>
      </c>
      <c r="J67" s="8">
        <f>'[1]206-0-3'!J29</f>
        <v>0</v>
      </c>
      <c r="K67" s="8">
        <f>'[1]206-0-3'!K29</f>
        <v>0</v>
      </c>
      <c r="L67" s="8">
        <f>F67*I67+G67*J67+H67*K67</f>
        <v>0</v>
      </c>
      <c r="M67" s="8">
        <f>L67*E67</f>
        <v>0</v>
      </c>
      <c r="N67" s="12"/>
      <c r="O67" s="3"/>
      <c r="P67" s="12"/>
      <c r="Q67" s="3"/>
      <c r="R67" s="16"/>
    </row>
    <row r="68" spans="1:18" s="17" customFormat="1" ht="29.25" customHeight="1" x14ac:dyDescent="0.25">
      <c r="A68" s="48" t="s">
        <v>18</v>
      </c>
      <c r="B68" s="48"/>
      <c r="C68" s="9"/>
      <c r="D68" s="9"/>
      <c r="E68" s="10">
        <f>SUM(E64:E67)</f>
        <v>1</v>
      </c>
      <c r="F68" s="10">
        <f>SUM(F64:F67)</f>
        <v>42</v>
      </c>
      <c r="G68" s="10">
        <f>SUM(G64:G67)</f>
        <v>15</v>
      </c>
      <c r="H68" s="10">
        <f>SUM(H64:H67)</f>
        <v>0</v>
      </c>
      <c r="I68" s="49"/>
      <c r="J68" s="49"/>
      <c r="K68" s="49"/>
      <c r="L68" s="11"/>
      <c r="M68" s="11">
        <f>SUM(M64:M67)</f>
        <v>0</v>
      </c>
      <c r="N68" s="12"/>
      <c r="O68" s="3"/>
      <c r="P68" s="4"/>
      <c r="Q68" s="3"/>
      <c r="R68" s="16"/>
    </row>
    <row r="69" spans="1:18" s="17" customFormat="1" x14ac:dyDescent="0.25">
      <c r="A69" s="54">
        <v>3</v>
      </c>
      <c r="B69" s="57" t="str">
        <f>B59</f>
        <v>№206-0-3</v>
      </c>
      <c r="C69" s="57" t="str">
        <f>'[1]206-0-3'!G31</f>
        <v>Ватинское</v>
      </c>
      <c r="D69" s="6" t="s">
        <v>14</v>
      </c>
      <c r="E69" s="7">
        <f>'[1]206-0-3'!E35</f>
        <v>8</v>
      </c>
      <c r="F69" s="7">
        <f>'[1]206-0-3'!F35</f>
        <v>10</v>
      </c>
      <c r="G69" s="7">
        <f>'[1]206-0-3'!G35</f>
        <v>4</v>
      </c>
      <c r="H69" s="7">
        <f>'[1]206-0-3'!H35</f>
        <v>0</v>
      </c>
      <c r="I69" s="8">
        <f>'[1]206-0-3'!I35</f>
        <v>0</v>
      </c>
      <c r="J69" s="8">
        <f>'[1]206-0-3'!J35</f>
        <v>0</v>
      </c>
      <c r="K69" s="8">
        <f>'[1]206-0-3'!K35</f>
        <v>0</v>
      </c>
      <c r="L69" s="8">
        <f>F69*I69+G69*J69+H69*K69</f>
        <v>0</v>
      </c>
      <c r="M69" s="8">
        <f>L69*E69</f>
        <v>0</v>
      </c>
      <c r="N69" s="12"/>
      <c r="O69" s="3"/>
      <c r="P69" s="12"/>
      <c r="Q69" s="3"/>
      <c r="R69" s="16"/>
    </row>
    <row r="70" spans="1:18" s="17" customFormat="1" x14ac:dyDescent="0.25">
      <c r="A70" s="55"/>
      <c r="B70" s="58"/>
      <c r="C70" s="58"/>
      <c r="D70" s="6" t="s">
        <v>15</v>
      </c>
      <c r="E70" s="7">
        <f>'[1]206-0-3'!E36</f>
        <v>2</v>
      </c>
      <c r="F70" s="7">
        <f>'[1]206-0-3'!F36</f>
        <v>8</v>
      </c>
      <c r="G70" s="7">
        <f>'[1]206-0-3'!G36</f>
        <v>3</v>
      </c>
      <c r="H70" s="7">
        <f>'[1]206-0-3'!H36</f>
        <v>0</v>
      </c>
      <c r="I70" s="8">
        <f>'[1]206-0-3'!I36</f>
        <v>0</v>
      </c>
      <c r="J70" s="8">
        <f>'[1]206-0-3'!J36</f>
        <v>0</v>
      </c>
      <c r="K70" s="8">
        <f>'[1]206-0-3'!K36</f>
        <v>0</v>
      </c>
      <c r="L70" s="8">
        <f>F70*I70+G70*J70+H70*K70</f>
        <v>0</v>
      </c>
      <c r="M70" s="8">
        <f>L70*E70</f>
        <v>0</v>
      </c>
      <c r="N70" s="12"/>
      <c r="O70" s="3"/>
      <c r="P70" s="12"/>
      <c r="Q70" s="3"/>
      <c r="R70" s="16"/>
    </row>
    <row r="71" spans="1:18" s="17" customFormat="1" x14ac:dyDescent="0.25">
      <c r="A71" s="55"/>
      <c r="B71" s="58"/>
      <c r="C71" s="58"/>
      <c r="D71" s="6" t="s">
        <v>16</v>
      </c>
      <c r="E71" s="7">
        <f>'[1]206-0-3'!E37</f>
        <v>15</v>
      </c>
      <c r="F71" s="7">
        <f>'[1]206-0-3'!F37</f>
        <v>16</v>
      </c>
      <c r="G71" s="7">
        <f>'[1]206-0-3'!G37</f>
        <v>4</v>
      </c>
      <c r="H71" s="7">
        <f>'[1]206-0-3'!H37</f>
        <v>0</v>
      </c>
      <c r="I71" s="8">
        <f>'[1]206-0-3'!I37</f>
        <v>0</v>
      </c>
      <c r="J71" s="8">
        <f>'[1]206-0-3'!J37</f>
        <v>0</v>
      </c>
      <c r="K71" s="8">
        <f>'[1]206-0-3'!K37</f>
        <v>0</v>
      </c>
      <c r="L71" s="8">
        <f>F71*I71+G71*J71+H71*K71</f>
        <v>0</v>
      </c>
      <c r="M71" s="8">
        <f>L71*E71</f>
        <v>0</v>
      </c>
      <c r="N71" s="12"/>
      <c r="O71" s="3"/>
      <c r="P71" s="12"/>
      <c r="Q71" s="3"/>
      <c r="R71" s="16"/>
    </row>
    <row r="72" spans="1:18" s="17" customFormat="1" x14ac:dyDescent="0.25">
      <c r="A72" s="56"/>
      <c r="B72" s="59"/>
      <c r="C72" s="59"/>
      <c r="D72" s="6" t="s">
        <v>17</v>
      </c>
      <c r="E72" s="7">
        <f>'[1]206-0-3'!E38</f>
        <v>10</v>
      </c>
      <c r="F72" s="7">
        <f>'[1]206-0-3'!F38</f>
        <v>8</v>
      </c>
      <c r="G72" s="7">
        <f>'[1]206-0-3'!G38</f>
        <v>4</v>
      </c>
      <c r="H72" s="7">
        <f>'[1]206-0-3'!H38</f>
        <v>0</v>
      </c>
      <c r="I72" s="8">
        <f>'[1]206-0-3'!I38</f>
        <v>0</v>
      </c>
      <c r="J72" s="8">
        <f>'[1]206-0-3'!J38</f>
        <v>0</v>
      </c>
      <c r="K72" s="8">
        <f>'[1]206-0-3'!K38</f>
        <v>0</v>
      </c>
      <c r="L72" s="8">
        <f>F72*I72+G72*J72+H72*K72</f>
        <v>0</v>
      </c>
      <c r="M72" s="8">
        <f>L72*E72</f>
        <v>0</v>
      </c>
      <c r="N72" s="12"/>
      <c r="O72" s="3"/>
      <c r="P72" s="12"/>
      <c r="Q72" s="3"/>
      <c r="R72" s="16"/>
    </row>
    <row r="73" spans="1:18" s="17" customFormat="1" ht="34.5" customHeight="1" x14ac:dyDescent="0.25">
      <c r="A73" s="48" t="s">
        <v>18</v>
      </c>
      <c r="B73" s="48"/>
      <c r="C73" s="9"/>
      <c r="D73" s="9"/>
      <c r="E73" s="10">
        <f>SUM(E69:E72)</f>
        <v>35</v>
      </c>
      <c r="F73" s="10">
        <f>SUM(F69:F72)</f>
        <v>42</v>
      </c>
      <c r="G73" s="10">
        <f>SUM(G69:G72)</f>
        <v>15</v>
      </c>
      <c r="H73" s="10">
        <f>SUM(H69:H72)</f>
        <v>0</v>
      </c>
      <c r="I73" s="49"/>
      <c r="J73" s="49"/>
      <c r="K73" s="49"/>
      <c r="L73" s="11"/>
      <c r="M73" s="11">
        <f>SUM(M69:M72)</f>
        <v>0</v>
      </c>
      <c r="N73" s="12"/>
      <c r="O73" s="3"/>
      <c r="P73" s="4"/>
      <c r="Q73" s="3"/>
      <c r="R73" s="16"/>
    </row>
    <row r="74" spans="1:18" s="17" customFormat="1" x14ac:dyDescent="0.25">
      <c r="A74" s="54">
        <v>4</v>
      </c>
      <c r="B74" s="57" t="str">
        <f>B59</f>
        <v>№206-0-3</v>
      </c>
      <c r="C74" s="57" t="str">
        <f>'[1]206-0-3'!G40</f>
        <v>Аганское</v>
      </c>
      <c r="D74" s="6" t="s">
        <v>14</v>
      </c>
      <c r="E74" s="7">
        <f>'[1]206-0-3'!E44</f>
        <v>2</v>
      </c>
      <c r="F74" s="7">
        <f>'[1]206-0-3'!F44</f>
        <v>12</v>
      </c>
      <c r="G74" s="7">
        <f>'[1]206-0-3'!G44</f>
        <v>4</v>
      </c>
      <c r="H74" s="7">
        <f>'[1]206-0-3'!H44</f>
        <v>0</v>
      </c>
      <c r="I74" s="8">
        <f>'[1]206-0-3'!I44</f>
        <v>0</v>
      </c>
      <c r="J74" s="8">
        <f>'[1]206-0-3'!J44</f>
        <v>0</v>
      </c>
      <c r="K74" s="8">
        <f>'[1]206-0-3'!K44</f>
        <v>0</v>
      </c>
      <c r="L74" s="8">
        <f>F74*I74+G74*J74+H74*K74</f>
        <v>0</v>
      </c>
      <c r="M74" s="8">
        <f>L74*E74</f>
        <v>0</v>
      </c>
      <c r="N74" s="12"/>
      <c r="O74" s="3"/>
      <c r="P74" s="12"/>
      <c r="Q74" s="3"/>
      <c r="R74" s="16"/>
    </row>
    <row r="75" spans="1:18" s="17" customFormat="1" x14ac:dyDescent="0.25">
      <c r="A75" s="55"/>
      <c r="B75" s="58"/>
      <c r="C75" s="58"/>
      <c r="D75" s="6" t="s">
        <v>15</v>
      </c>
      <c r="E75" s="7">
        <f>'[1]206-0-3'!E45</f>
        <v>1</v>
      </c>
      <c r="F75" s="7">
        <f>'[1]206-0-3'!F45</f>
        <v>8</v>
      </c>
      <c r="G75" s="7">
        <f>'[1]206-0-3'!G45</f>
        <v>3</v>
      </c>
      <c r="H75" s="7">
        <f>'[1]206-0-3'!H45</f>
        <v>0</v>
      </c>
      <c r="I75" s="8">
        <f>'[1]206-0-3'!I45</f>
        <v>0</v>
      </c>
      <c r="J75" s="8">
        <f>'[1]206-0-3'!J45</f>
        <v>0</v>
      </c>
      <c r="K75" s="8">
        <f>'[1]206-0-3'!K45</f>
        <v>0</v>
      </c>
      <c r="L75" s="8">
        <f>F75*I75+G75*J75+H75*K75</f>
        <v>0</v>
      </c>
      <c r="M75" s="8">
        <f>L75*E75</f>
        <v>0</v>
      </c>
      <c r="N75" s="12"/>
      <c r="O75" s="3"/>
      <c r="P75" s="12"/>
      <c r="Q75" s="3"/>
      <c r="R75" s="16"/>
    </row>
    <row r="76" spans="1:18" s="17" customFormat="1" x14ac:dyDescent="0.25">
      <c r="A76" s="55"/>
      <c r="B76" s="58"/>
      <c r="C76" s="58"/>
      <c r="D76" s="6" t="s">
        <v>16</v>
      </c>
      <c r="E76" s="7">
        <f>'[1]206-0-3'!E46</f>
        <v>3</v>
      </c>
      <c r="F76" s="7">
        <f>'[1]206-0-3'!F46</f>
        <v>21</v>
      </c>
      <c r="G76" s="7">
        <f>'[1]206-0-3'!G46</f>
        <v>4</v>
      </c>
      <c r="H76" s="7">
        <f>'[1]206-0-3'!H46</f>
        <v>0</v>
      </c>
      <c r="I76" s="8">
        <f>'[1]206-0-3'!I46</f>
        <v>0</v>
      </c>
      <c r="J76" s="8">
        <f>'[1]206-0-3'!J46</f>
        <v>0</v>
      </c>
      <c r="K76" s="8">
        <f>'[1]206-0-3'!K46</f>
        <v>0</v>
      </c>
      <c r="L76" s="8">
        <f>F76*I76+G76*J76+H76*K76</f>
        <v>0</v>
      </c>
      <c r="M76" s="8">
        <f>L76*E76</f>
        <v>0</v>
      </c>
      <c r="N76" s="12"/>
      <c r="O76" s="3"/>
      <c r="P76" s="12"/>
      <c r="Q76" s="3"/>
      <c r="R76" s="16"/>
    </row>
    <row r="77" spans="1:18" s="17" customFormat="1" x14ac:dyDescent="0.25">
      <c r="A77" s="56"/>
      <c r="B77" s="59"/>
      <c r="C77" s="59"/>
      <c r="D77" s="6" t="s">
        <v>17</v>
      </c>
      <c r="E77" s="7">
        <f>'[1]206-0-3'!E47</f>
        <v>1</v>
      </c>
      <c r="F77" s="7">
        <f>'[1]206-0-3'!F47</f>
        <v>8</v>
      </c>
      <c r="G77" s="7">
        <f>'[1]206-0-3'!G47</f>
        <v>4</v>
      </c>
      <c r="H77" s="7">
        <f>'[1]206-0-3'!H47</f>
        <v>0</v>
      </c>
      <c r="I77" s="8">
        <f>'[1]206-0-3'!I47</f>
        <v>0</v>
      </c>
      <c r="J77" s="8">
        <f>'[1]206-0-3'!J47</f>
        <v>0</v>
      </c>
      <c r="K77" s="8">
        <f>'[1]206-0-3'!K47</f>
        <v>0</v>
      </c>
      <c r="L77" s="8">
        <f>F77*I77+G77*J77+H77*K77</f>
        <v>0</v>
      </c>
      <c r="M77" s="8">
        <f>L77*E77</f>
        <v>0</v>
      </c>
      <c r="N77" s="12"/>
      <c r="O77" s="3"/>
      <c r="P77" s="12"/>
      <c r="Q77" s="3"/>
      <c r="R77" s="16"/>
    </row>
    <row r="78" spans="1:18" s="17" customFormat="1" ht="28.5" customHeight="1" x14ac:dyDescent="0.25">
      <c r="A78" s="48" t="s">
        <v>18</v>
      </c>
      <c r="B78" s="48"/>
      <c r="C78" s="9"/>
      <c r="D78" s="9"/>
      <c r="E78" s="10">
        <f>SUM(E74:E77)</f>
        <v>7</v>
      </c>
      <c r="F78" s="10">
        <f>SUM(F74:F77)</f>
        <v>49</v>
      </c>
      <c r="G78" s="10">
        <f>SUM(G74:G77)</f>
        <v>15</v>
      </c>
      <c r="H78" s="10">
        <f>SUM(H74:H77)</f>
        <v>0</v>
      </c>
      <c r="I78" s="49"/>
      <c r="J78" s="49"/>
      <c r="K78" s="49"/>
      <c r="L78" s="11"/>
      <c r="M78" s="11">
        <f>SUM(M74:M77)</f>
        <v>0</v>
      </c>
      <c r="N78" s="12"/>
      <c r="O78" s="3"/>
      <c r="P78" s="4"/>
      <c r="Q78" s="3"/>
      <c r="R78" s="16"/>
    </row>
    <row r="79" spans="1:18" s="17" customFormat="1" x14ac:dyDescent="0.25">
      <c r="A79" s="54">
        <v>5</v>
      </c>
      <c r="B79" s="57" t="str">
        <f>B59</f>
        <v>№206-0-3</v>
      </c>
      <c r="C79" s="57" t="str">
        <f>'[1]206-0-3'!G49</f>
        <v>Южно-Аганское</v>
      </c>
      <c r="D79" s="6" t="s">
        <v>14</v>
      </c>
      <c r="E79" s="7">
        <f>'[1]206-0-3'!E53</f>
        <v>1</v>
      </c>
      <c r="F79" s="7">
        <f>'[1]206-0-3'!F53</f>
        <v>12</v>
      </c>
      <c r="G79" s="7">
        <f>'[1]206-0-3'!G53</f>
        <v>4</v>
      </c>
      <c r="H79" s="7">
        <f>'[1]206-0-3'!H53</f>
        <v>0</v>
      </c>
      <c r="I79" s="8">
        <f>'[1]206-0-3'!I53</f>
        <v>0</v>
      </c>
      <c r="J79" s="8">
        <f>'[1]206-0-3'!J53</f>
        <v>0</v>
      </c>
      <c r="K79" s="8">
        <f>'[1]206-0-3'!K53</f>
        <v>0</v>
      </c>
      <c r="L79" s="8">
        <f>F79*I79+G79*J79+H79*K79</f>
        <v>0</v>
      </c>
      <c r="M79" s="8">
        <f>L79*E79</f>
        <v>0</v>
      </c>
      <c r="N79" s="12"/>
      <c r="O79" s="3"/>
      <c r="P79" s="12"/>
      <c r="Q79" s="3"/>
      <c r="R79" s="16"/>
    </row>
    <row r="80" spans="1:18" s="17" customFormat="1" x14ac:dyDescent="0.25">
      <c r="A80" s="55"/>
      <c r="B80" s="58"/>
      <c r="C80" s="58"/>
      <c r="D80" s="6" t="s">
        <v>15</v>
      </c>
      <c r="E80" s="7">
        <f>'[1]206-0-3'!E54</f>
        <v>0</v>
      </c>
      <c r="F80" s="7">
        <f>'[1]206-0-3'!F54</f>
        <v>8</v>
      </c>
      <c r="G80" s="7">
        <f>'[1]206-0-3'!G54</f>
        <v>3</v>
      </c>
      <c r="H80" s="7">
        <f>'[1]206-0-3'!H54</f>
        <v>0</v>
      </c>
      <c r="I80" s="8">
        <f>'[1]206-0-3'!I54</f>
        <v>0</v>
      </c>
      <c r="J80" s="8">
        <f>'[1]206-0-3'!J54</f>
        <v>0</v>
      </c>
      <c r="K80" s="8">
        <f>'[1]206-0-3'!K54</f>
        <v>0</v>
      </c>
      <c r="L80" s="8">
        <f>F80*I80+G80*J80+H80*K80</f>
        <v>0</v>
      </c>
      <c r="M80" s="8">
        <f>L80*E80</f>
        <v>0</v>
      </c>
      <c r="N80" s="12"/>
      <c r="O80" s="3"/>
      <c r="P80" s="12"/>
      <c r="Q80" s="3"/>
      <c r="R80" s="16"/>
    </row>
    <row r="81" spans="1:18" s="17" customFormat="1" x14ac:dyDescent="0.25">
      <c r="A81" s="55"/>
      <c r="B81" s="58"/>
      <c r="C81" s="58"/>
      <c r="D81" s="6" t="s">
        <v>16</v>
      </c>
      <c r="E81" s="7">
        <f>'[1]206-0-3'!E55</f>
        <v>3</v>
      </c>
      <c r="F81" s="7">
        <f>'[1]206-0-3'!F55</f>
        <v>21</v>
      </c>
      <c r="G81" s="7">
        <f>'[1]206-0-3'!G55</f>
        <v>4</v>
      </c>
      <c r="H81" s="7">
        <f>'[1]206-0-3'!H55</f>
        <v>0</v>
      </c>
      <c r="I81" s="8">
        <f>'[1]206-0-3'!I55</f>
        <v>0</v>
      </c>
      <c r="J81" s="8">
        <f>'[1]206-0-3'!J55</f>
        <v>0</v>
      </c>
      <c r="K81" s="8">
        <f>'[1]206-0-3'!K55</f>
        <v>0</v>
      </c>
      <c r="L81" s="8">
        <f>F81*I81+G81*J81+H81*K81</f>
        <v>0</v>
      </c>
      <c r="M81" s="8">
        <f>L81*E81</f>
        <v>0</v>
      </c>
      <c r="N81" s="12"/>
      <c r="O81" s="3"/>
      <c r="P81" s="12"/>
      <c r="Q81" s="3"/>
      <c r="R81" s="16"/>
    </row>
    <row r="82" spans="1:18" s="17" customFormat="1" x14ac:dyDescent="0.25">
      <c r="A82" s="56"/>
      <c r="B82" s="59"/>
      <c r="C82" s="59"/>
      <c r="D82" s="6" t="s">
        <v>17</v>
      </c>
      <c r="E82" s="7">
        <f>'[1]206-0-3'!E56</f>
        <v>0</v>
      </c>
      <c r="F82" s="7">
        <f>'[1]206-0-3'!F56</f>
        <v>8</v>
      </c>
      <c r="G82" s="7">
        <f>'[1]206-0-3'!G56</f>
        <v>4</v>
      </c>
      <c r="H82" s="7">
        <f>'[1]206-0-3'!H56</f>
        <v>0</v>
      </c>
      <c r="I82" s="8">
        <f>'[1]206-0-3'!I56</f>
        <v>0</v>
      </c>
      <c r="J82" s="8">
        <f>'[1]206-0-3'!J56</f>
        <v>0</v>
      </c>
      <c r="K82" s="8">
        <f>'[1]206-0-3'!K56</f>
        <v>0</v>
      </c>
      <c r="L82" s="8">
        <f>F82*I82+G82*J82+H82*K82</f>
        <v>0</v>
      </c>
      <c r="M82" s="8">
        <f>L82*E82</f>
        <v>0</v>
      </c>
      <c r="N82" s="12"/>
      <c r="O82" s="3"/>
      <c r="P82" s="12"/>
      <c r="Q82" s="3"/>
      <c r="R82" s="16"/>
    </row>
    <row r="83" spans="1:18" s="17" customFormat="1" ht="33" customHeight="1" x14ac:dyDescent="0.25">
      <c r="A83" s="48" t="s">
        <v>18</v>
      </c>
      <c r="B83" s="48"/>
      <c r="C83" s="9"/>
      <c r="D83" s="9"/>
      <c r="E83" s="10">
        <f>SUM(E79:E82)</f>
        <v>4</v>
      </c>
      <c r="F83" s="10">
        <f>SUM(F79:F82)</f>
        <v>49</v>
      </c>
      <c r="G83" s="10">
        <f>SUM(G79:G82)</f>
        <v>15</v>
      </c>
      <c r="H83" s="10">
        <f>SUM(H79:H82)</f>
        <v>0</v>
      </c>
      <c r="I83" s="49"/>
      <c r="J83" s="49"/>
      <c r="K83" s="49"/>
      <c r="L83" s="11"/>
      <c r="M83" s="11">
        <f>SUM(M79:M82)</f>
        <v>0</v>
      </c>
      <c r="N83" s="12"/>
      <c r="O83" s="3"/>
      <c r="P83" s="4"/>
      <c r="Q83" s="3"/>
      <c r="R83" s="16"/>
    </row>
    <row r="84" spans="1:18" s="17" customFormat="1" ht="18.75" customHeight="1" x14ac:dyDescent="0.25">
      <c r="A84" s="54">
        <v>6</v>
      </c>
      <c r="B84" s="57" t="str">
        <f>B64</f>
        <v>№206-0-3</v>
      </c>
      <c r="C84" s="57" t="str">
        <f>'[1]206-0-3'!G58</f>
        <v>Северо-Покурское</v>
      </c>
      <c r="D84" s="6" t="s">
        <v>14</v>
      </c>
      <c r="E84" s="7">
        <f>'[1]206-0-3'!E62</f>
        <v>5</v>
      </c>
      <c r="F84" s="7">
        <f>'[1]206-0-3'!F62</f>
        <v>11</v>
      </c>
      <c r="G84" s="7">
        <f>'[1]206-0-3'!G62</f>
        <v>4</v>
      </c>
      <c r="H84" s="7">
        <f>'[1]206-0-3'!H62</f>
        <v>0</v>
      </c>
      <c r="I84" s="8">
        <f>'[1]206-0-3'!I62</f>
        <v>0</v>
      </c>
      <c r="J84" s="8">
        <f>'[1]206-0-3'!J62</f>
        <v>0</v>
      </c>
      <c r="K84" s="8">
        <f>'[1]206-0-3'!K62</f>
        <v>0</v>
      </c>
      <c r="L84" s="8">
        <f>F84*I84+G84*J84+H84*K84</f>
        <v>0</v>
      </c>
      <c r="M84" s="8">
        <f>L84*E84</f>
        <v>0</v>
      </c>
      <c r="N84" s="12"/>
      <c r="O84" s="3"/>
      <c r="P84" s="12"/>
      <c r="Q84" s="3"/>
      <c r="R84" s="16"/>
    </row>
    <row r="85" spans="1:18" s="17" customFormat="1" ht="15.75" customHeight="1" x14ac:dyDescent="0.25">
      <c r="A85" s="55"/>
      <c r="B85" s="58"/>
      <c r="C85" s="58"/>
      <c r="D85" s="6" t="s">
        <v>15</v>
      </c>
      <c r="E85" s="7">
        <f>'[1]206-0-3'!E63</f>
        <v>0</v>
      </c>
      <c r="F85" s="7">
        <f>'[1]206-0-3'!F63</f>
        <v>8</v>
      </c>
      <c r="G85" s="7">
        <f>'[1]206-0-3'!G63</f>
        <v>3</v>
      </c>
      <c r="H85" s="7">
        <f>'[1]206-0-3'!H63</f>
        <v>0</v>
      </c>
      <c r="I85" s="8">
        <f>'[1]206-0-3'!I63</f>
        <v>0</v>
      </c>
      <c r="J85" s="8">
        <f>'[1]206-0-3'!J63</f>
        <v>0</v>
      </c>
      <c r="K85" s="8">
        <f>'[1]206-0-3'!K63</f>
        <v>0</v>
      </c>
      <c r="L85" s="8">
        <f>F85*I85+G85*J85+H85*K85</f>
        <v>0</v>
      </c>
      <c r="M85" s="8">
        <f>L85*E85</f>
        <v>0</v>
      </c>
      <c r="N85" s="12"/>
      <c r="O85" s="3"/>
      <c r="P85" s="12"/>
      <c r="Q85" s="3"/>
      <c r="R85" s="16"/>
    </row>
    <row r="86" spans="1:18" s="17" customFormat="1" ht="15.75" customHeight="1" x14ac:dyDescent="0.25">
      <c r="A86" s="55"/>
      <c r="B86" s="58"/>
      <c r="C86" s="58"/>
      <c r="D86" s="6" t="s">
        <v>16</v>
      </c>
      <c r="E86" s="7">
        <f>'[1]206-0-3'!E64</f>
        <v>21</v>
      </c>
      <c r="F86" s="7">
        <f>'[1]206-0-3'!F64</f>
        <v>20</v>
      </c>
      <c r="G86" s="7">
        <f>'[1]206-0-3'!G64</f>
        <v>4</v>
      </c>
      <c r="H86" s="7">
        <f>'[1]206-0-3'!H55</f>
        <v>0</v>
      </c>
      <c r="I86" s="8">
        <f>'[1]206-0-3'!I55</f>
        <v>0</v>
      </c>
      <c r="J86" s="8">
        <f>'[1]206-0-3'!J55</f>
        <v>0</v>
      </c>
      <c r="K86" s="8">
        <f>'[1]206-0-3'!K55</f>
        <v>0</v>
      </c>
      <c r="L86" s="8">
        <f>F86*I86+G86*J86+H86*K86</f>
        <v>0</v>
      </c>
      <c r="M86" s="8">
        <f>L86*E86</f>
        <v>0</v>
      </c>
      <c r="N86" s="12"/>
      <c r="O86" s="3"/>
      <c r="P86" s="12"/>
      <c r="Q86" s="3"/>
      <c r="R86" s="16"/>
    </row>
    <row r="87" spans="1:18" s="17" customFormat="1" x14ac:dyDescent="0.25">
      <c r="A87" s="56"/>
      <c r="B87" s="59"/>
      <c r="C87" s="59"/>
      <c r="D87" s="6" t="s">
        <v>17</v>
      </c>
      <c r="E87" s="7">
        <f>'[1]206-0-3'!E65</f>
        <v>2</v>
      </c>
      <c r="F87" s="7">
        <f>'[1]206-0-3'!F65</f>
        <v>8</v>
      </c>
      <c r="G87" s="7">
        <f>'[1]206-0-3'!G65</f>
        <v>4</v>
      </c>
      <c r="H87" s="7">
        <f>'[1]206-0-3'!H56</f>
        <v>0</v>
      </c>
      <c r="I87" s="8">
        <f>'[1]206-0-3'!I56</f>
        <v>0</v>
      </c>
      <c r="J87" s="8">
        <f>'[1]206-0-3'!J56</f>
        <v>0</v>
      </c>
      <c r="K87" s="8">
        <f>'[1]206-0-3'!K56</f>
        <v>0</v>
      </c>
      <c r="L87" s="8">
        <f>F87*I87+G87*J87+H87*K87</f>
        <v>0</v>
      </c>
      <c r="M87" s="8">
        <f>L87*E87</f>
        <v>0</v>
      </c>
      <c r="N87" s="12"/>
      <c r="O87" s="3"/>
      <c r="P87" s="12"/>
      <c r="Q87" s="3"/>
      <c r="R87" s="16"/>
    </row>
    <row r="88" spans="1:18" s="17" customFormat="1" ht="33" customHeight="1" x14ac:dyDescent="0.25">
      <c r="A88" s="48" t="s">
        <v>18</v>
      </c>
      <c r="B88" s="48"/>
      <c r="C88" s="9"/>
      <c r="D88" s="9"/>
      <c r="E88" s="10">
        <f>SUM(E84:E87)</f>
        <v>28</v>
      </c>
      <c r="F88" s="10">
        <f>SUM(F84:F87)</f>
        <v>47</v>
      </c>
      <c r="G88" s="10">
        <f>SUM(G84:G87)</f>
        <v>15</v>
      </c>
      <c r="H88" s="10">
        <f>SUM(H84:H87)</f>
        <v>0</v>
      </c>
      <c r="I88" s="49"/>
      <c r="J88" s="49"/>
      <c r="K88" s="49"/>
      <c r="L88" s="11"/>
      <c r="M88" s="11">
        <f>SUM(M84:M87)</f>
        <v>0</v>
      </c>
      <c r="N88" s="12"/>
      <c r="O88" s="3"/>
      <c r="P88" s="4"/>
      <c r="Q88" s="3"/>
      <c r="R88" s="16"/>
    </row>
    <row r="89" spans="1:18" s="17" customFormat="1" ht="31.5" customHeight="1" x14ac:dyDescent="0.25">
      <c r="A89" s="50" t="s">
        <v>19</v>
      </c>
      <c r="B89" s="50"/>
      <c r="C89" s="13" t="str">
        <f>B59</f>
        <v>№206-0-3</v>
      </c>
      <c r="D89" s="13"/>
      <c r="E89" s="14">
        <f>E63+E68+E73+E83+E78+E88</f>
        <v>77</v>
      </c>
      <c r="F89" s="14">
        <f>F63+F68+F73+F83+F78+F88</f>
        <v>271</v>
      </c>
      <c r="G89" s="14">
        <f>G63+G68+G73+G83+G78+G88</f>
        <v>90</v>
      </c>
      <c r="H89" s="14">
        <f>H63+H68+H73+H83+H78+H88</f>
        <v>0</v>
      </c>
      <c r="I89" s="51"/>
      <c r="J89" s="51"/>
      <c r="K89" s="51"/>
      <c r="L89" s="15"/>
      <c r="M89" s="15">
        <f>M63+M68+M73+M83+M78+M88</f>
        <v>0</v>
      </c>
      <c r="N89" s="12"/>
      <c r="O89" s="3"/>
      <c r="P89" s="4"/>
      <c r="Q89" s="3"/>
      <c r="R89" s="16"/>
    </row>
    <row r="90" spans="1:18" s="17" customFormat="1" x14ac:dyDescent="0.25">
      <c r="A90" s="54">
        <v>1</v>
      </c>
      <c r="B90" s="57" t="str">
        <f>'[1]206-0-4'!G7</f>
        <v>№206-0-4</v>
      </c>
      <c r="C90" s="57" t="str">
        <f>'[1]206-0-4'!G13</f>
        <v>Тайлаковское</v>
      </c>
      <c r="D90" s="6" t="s">
        <v>14</v>
      </c>
      <c r="E90" s="7">
        <f>'[1]206-0-4'!E17</f>
        <v>17</v>
      </c>
      <c r="F90" s="7">
        <f>'[1]206-0-4'!F17</f>
        <v>11</v>
      </c>
      <c r="G90" s="7">
        <f>'[1]206-0-4'!G17</f>
        <v>4</v>
      </c>
      <c r="H90" s="7">
        <f>'[1]206-0-4'!H17</f>
        <v>0</v>
      </c>
      <c r="I90" s="8">
        <f>'[1]206-0-4'!I17</f>
        <v>0</v>
      </c>
      <c r="J90" s="8">
        <f>'[1]206-0-4'!J17</f>
        <v>0</v>
      </c>
      <c r="K90" s="8">
        <f>'[1]206-0-4'!K17</f>
        <v>0</v>
      </c>
      <c r="L90" s="8">
        <f>F90*I90+G90*J90+H90*K90</f>
        <v>0</v>
      </c>
      <c r="M90" s="8">
        <f>L90*E90</f>
        <v>0</v>
      </c>
      <c r="N90" s="12"/>
      <c r="O90" s="3"/>
      <c r="P90" s="12"/>
      <c r="Q90" s="3"/>
      <c r="R90" s="16"/>
    </row>
    <row r="91" spans="1:18" s="17" customFormat="1" x14ac:dyDescent="0.25">
      <c r="A91" s="55"/>
      <c r="B91" s="58"/>
      <c r="C91" s="58"/>
      <c r="D91" s="6" t="s">
        <v>15</v>
      </c>
      <c r="E91" s="7">
        <f>'[1]206-0-4'!E18</f>
        <v>1</v>
      </c>
      <c r="F91" s="7">
        <f>'[1]206-0-4'!F18</f>
        <v>8</v>
      </c>
      <c r="G91" s="7">
        <f>'[1]206-0-4'!G18</f>
        <v>3</v>
      </c>
      <c r="H91" s="7">
        <f>'[1]206-0-4'!H18</f>
        <v>0</v>
      </c>
      <c r="I91" s="8">
        <f>'[1]206-0-4'!I18</f>
        <v>0</v>
      </c>
      <c r="J91" s="8">
        <f>'[1]206-0-4'!J18</f>
        <v>0</v>
      </c>
      <c r="K91" s="8">
        <f>'[1]206-0-4'!K18</f>
        <v>0</v>
      </c>
      <c r="L91" s="8">
        <f>F91*I91+G91*J91+H91*K91</f>
        <v>0</v>
      </c>
      <c r="M91" s="8">
        <f>L91*E91</f>
        <v>0</v>
      </c>
      <c r="N91" s="12"/>
      <c r="O91" s="3"/>
      <c r="P91" s="12"/>
      <c r="Q91" s="3"/>
      <c r="R91" s="16"/>
    </row>
    <row r="92" spans="1:18" s="17" customFormat="1" x14ac:dyDescent="0.25">
      <c r="A92" s="55"/>
      <c r="B92" s="58"/>
      <c r="C92" s="58"/>
      <c r="D92" s="6" t="s">
        <v>16</v>
      </c>
      <c r="E92" s="7">
        <f>'[1]206-0-4'!E19</f>
        <v>30</v>
      </c>
      <c r="F92" s="7">
        <f>'[1]206-0-4'!F19</f>
        <v>23</v>
      </c>
      <c r="G92" s="7">
        <f>'[1]206-0-4'!G19</f>
        <v>4</v>
      </c>
      <c r="H92" s="7">
        <f>'[1]206-0-4'!H19</f>
        <v>18</v>
      </c>
      <c r="I92" s="8">
        <f>'[1]206-0-4'!I19</f>
        <v>0</v>
      </c>
      <c r="J92" s="8">
        <f>'[1]206-0-4'!J19</f>
        <v>0</v>
      </c>
      <c r="K92" s="8">
        <f>'[1]206-0-4'!K19</f>
        <v>0</v>
      </c>
      <c r="L92" s="8">
        <f>F92*I92+G92*J92+H92*K92</f>
        <v>0</v>
      </c>
      <c r="M92" s="8">
        <f>L92*E92</f>
        <v>0</v>
      </c>
      <c r="N92" s="12"/>
      <c r="O92" s="3"/>
      <c r="P92" s="12"/>
      <c r="Q92" s="3"/>
      <c r="R92" s="16"/>
    </row>
    <row r="93" spans="1:18" s="17" customFormat="1" x14ac:dyDescent="0.25">
      <c r="A93" s="56"/>
      <c r="B93" s="59"/>
      <c r="C93" s="59"/>
      <c r="D93" s="6" t="s">
        <v>17</v>
      </c>
      <c r="E93" s="7">
        <f>'[1]206-0-4'!E20</f>
        <v>16</v>
      </c>
      <c r="F93" s="7">
        <f>'[1]206-0-4'!F20</f>
        <v>8</v>
      </c>
      <c r="G93" s="7">
        <f>'[1]206-0-4'!G20</f>
        <v>4</v>
      </c>
      <c r="H93" s="7">
        <f>'[1]206-0-4'!H20</f>
        <v>18</v>
      </c>
      <c r="I93" s="8">
        <f>'[1]206-0-4'!I20</f>
        <v>0</v>
      </c>
      <c r="J93" s="8">
        <f>'[1]206-0-4'!J20</f>
        <v>0</v>
      </c>
      <c r="K93" s="8">
        <f>'[1]206-0-4'!K20</f>
        <v>0</v>
      </c>
      <c r="L93" s="8">
        <f>F93*I93+G93*J93+H93*K93</f>
        <v>0</v>
      </c>
      <c r="M93" s="8">
        <f>L93*E93</f>
        <v>0</v>
      </c>
      <c r="N93" s="12"/>
      <c r="O93" s="3"/>
      <c r="P93" s="12"/>
      <c r="Q93" s="3"/>
      <c r="R93" s="16"/>
    </row>
    <row r="94" spans="1:18" s="17" customFormat="1" ht="33" customHeight="1" x14ac:dyDescent="0.25">
      <c r="A94" s="48" t="s">
        <v>18</v>
      </c>
      <c r="B94" s="48"/>
      <c r="C94" s="9"/>
      <c r="D94" s="9"/>
      <c r="E94" s="10">
        <f>SUM(E90:E93)</f>
        <v>64</v>
      </c>
      <c r="F94" s="10">
        <f>SUM(F90:F93)</f>
        <v>50</v>
      </c>
      <c r="G94" s="10">
        <f>SUM(G90:G93)</f>
        <v>15</v>
      </c>
      <c r="H94" s="10">
        <f>SUM(H90:H93)</f>
        <v>36</v>
      </c>
      <c r="I94" s="49"/>
      <c r="J94" s="49"/>
      <c r="K94" s="49"/>
      <c r="L94" s="11"/>
      <c r="M94" s="11">
        <f>SUM(M90:M93)</f>
        <v>0</v>
      </c>
      <c r="N94" s="12"/>
      <c r="O94" s="3"/>
      <c r="P94" s="4"/>
      <c r="Q94" s="3"/>
      <c r="R94" s="16"/>
    </row>
    <row r="95" spans="1:18" s="17" customFormat="1" ht="31.5" customHeight="1" x14ac:dyDescent="0.25">
      <c r="A95" s="50" t="s">
        <v>19</v>
      </c>
      <c r="B95" s="50"/>
      <c r="C95" s="13" t="str">
        <f>B90</f>
        <v>№206-0-4</v>
      </c>
      <c r="D95" s="13"/>
      <c r="E95" s="14">
        <f>E94</f>
        <v>64</v>
      </c>
      <c r="F95" s="14">
        <f>F94</f>
        <v>50</v>
      </c>
      <c r="G95" s="14">
        <f>G94</f>
        <v>15</v>
      </c>
      <c r="H95" s="14">
        <f>H94</f>
        <v>36</v>
      </c>
      <c r="I95" s="51"/>
      <c r="J95" s="51"/>
      <c r="K95" s="51"/>
      <c r="L95" s="15"/>
      <c r="M95" s="15">
        <f>M94</f>
        <v>0</v>
      </c>
      <c r="N95" s="12"/>
      <c r="O95" s="3"/>
      <c r="P95" s="4"/>
      <c r="Q95" s="3"/>
      <c r="R95" s="16"/>
    </row>
    <row r="96" spans="1:18" x14ac:dyDescent="0.25">
      <c r="A96" s="54">
        <v>1</v>
      </c>
      <c r="B96" s="57" t="str">
        <f>'[1]206-0-5'!G7</f>
        <v>№206-0-5</v>
      </c>
      <c r="C96" s="57" t="str">
        <f>'[1]206-0-5'!G8</f>
        <v>Ачимовское</v>
      </c>
      <c r="D96" s="6" t="s">
        <v>14</v>
      </c>
      <c r="E96" s="7">
        <f>'[1]206-0-5'!E17</f>
        <v>6</v>
      </c>
      <c r="F96" s="7">
        <f>'[1]206-0-5'!F17</f>
        <v>14</v>
      </c>
      <c r="G96" s="7">
        <f>'[1]206-0-5'!G17</f>
        <v>4</v>
      </c>
      <c r="H96" s="7">
        <f>'[1]206-0-5'!H17</f>
        <v>0</v>
      </c>
      <c r="I96" s="8">
        <f>'[1]206-0-5'!I17</f>
        <v>0</v>
      </c>
      <c r="J96" s="8">
        <f>'[1]206-0-5'!J17</f>
        <v>0</v>
      </c>
      <c r="K96" s="8">
        <f>'[1]206-0-5'!K17</f>
        <v>0</v>
      </c>
      <c r="L96" s="8">
        <f>F96*I96+G96*J96+H96*K96</f>
        <v>0</v>
      </c>
      <c r="M96" s="8">
        <f>L96*E96</f>
        <v>0</v>
      </c>
      <c r="N96" s="12"/>
      <c r="P96" s="12"/>
      <c r="Q96" s="3"/>
    </row>
    <row r="97" spans="1:18" x14ac:dyDescent="0.25">
      <c r="A97" s="55"/>
      <c r="B97" s="58"/>
      <c r="C97" s="58"/>
      <c r="D97" s="6" t="s">
        <v>15</v>
      </c>
      <c r="E97" s="7">
        <f>'[1]206-0-5'!E18</f>
        <v>0</v>
      </c>
      <c r="F97" s="7">
        <f>'[1]206-0-5'!F18</f>
        <v>8</v>
      </c>
      <c r="G97" s="7">
        <f>'[1]206-0-5'!G18</f>
        <v>3</v>
      </c>
      <c r="H97" s="7">
        <f>'[1]206-0-5'!H18</f>
        <v>0</v>
      </c>
      <c r="I97" s="8">
        <f>'[1]206-0-5'!I18</f>
        <v>0</v>
      </c>
      <c r="J97" s="8">
        <f>'[1]206-0-5'!J18</f>
        <v>0</v>
      </c>
      <c r="K97" s="8">
        <f>'[1]206-0-5'!K18</f>
        <v>0</v>
      </c>
      <c r="L97" s="8">
        <f>F97*I97+G97*J97+H97*K97</f>
        <v>0</v>
      </c>
      <c r="M97" s="8">
        <f>L97*E97</f>
        <v>0</v>
      </c>
      <c r="N97" s="12"/>
      <c r="P97" s="12"/>
      <c r="Q97" s="3"/>
    </row>
    <row r="98" spans="1:18" x14ac:dyDescent="0.25">
      <c r="A98" s="55"/>
      <c r="B98" s="58"/>
      <c r="C98" s="58"/>
      <c r="D98" s="6" t="s">
        <v>16</v>
      </c>
      <c r="E98" s="7">
        <f>'[1]206-0-5'!E19</f>
        <v>15</v>
      </c>
      <c r="F98" s="7">
        <f>'[1]206-0-5'!F19</f>
        <v>23</v>
      </c>
      <c r="G98" s="7">
        <f>'[1]206-0-5'!G19</f>
        <v>4</v>
      </c>
      <c r="H98" s="7">
        <f>'[1]206-0-5'!H19</f>
        <v>18</v>
      </c>
      <c r="I98" s="8">
        <f>'[1]206-0-5'!I19</f>
        <v>0</v>
      </c>
      <c r="J98" s="8">
        <f>'[1]206-0-5'!J19</f>
        <v>0</v>
      </c>
      <c r="K98" s="8">
        <f>'[1]206-0-5'!K19</f>
        <v>0</v>
      </c>
      <c r="L98" s="8">
        <f>F98*I98+G98*J98+H98*K98</f>
        <v>0</v>
      </c>
      <c r="M98" s="8">
        <f>L98*E98</f>
        <v>0</v>
      </c>
      <c r="N98" s="12"/>
      <c r="P98" s="12"/>
      <c r="Q98" s="3"/>
    </row>
    <row r="99" spans="1:18" x14ac:dyDescent="0.25">
      <c r="A99" s="56"/>
      <c r="B99" s="59"/>
      <c r="C99" s="59"/>
      <c r="D99" s="6" t="s">
        <v>17</v>
      </c>
      <c r="E99" s="7">
        <f>'[1]206-0-5'!E20</f>
        <v>8</v>
      </c>
      <c r="F99" s="7">
        <f>'[1]206-0-5'!F20</f>
        <v>8</v>
      </c>
      <c r="G99" s="7">
        <f>'[1]206-0-5'!G20</f>
        <v>4</v>
      </c>
      <c r="H99" s="7">
        <f>'[1]206-0-5'!H20</f>
        <v>18</v>
      </c>
      <c r="I99" s="8">
        <f>'[1]206-0-5'!I20</f>
        <v>0</v>
      </c>
      <c r="J99" s="8">
        <f>'[1]206-0-5'!J20</f>
        <v>0</v>
      </c>
      <c r="K99" s="8">
        <f>'[1]206-0-5'!K20</f>
        <v>0</v>
      </c>
      <c r="L99" s="8">
        <f>F99*I99+G99*J99+H99*K99</f>
        <v>0</v>
      </c>
      <c r="M99" s="8">
        <f>L99*E99</f>
        <v>0</v>
      </c>
      <c r="N99" s="12"/>
      <c r="P99" s="12"/>
      <c r="Q99" s="3"/>
    </row>
    <row r="100" spans="1:18" s="17" customFormat="1" ht="36" customHeight="1" x14ac:dyDescent="0.25">
      <c r="A100" s="48" t="s">
        <v>18</v>
      </c>
      <c r="B100" s="48"/>
      <c r="C100" s="9"/>
      <c r="D100" s="9"/>
      <c r="E100" s="10">
        <f>SUM(E96:E99)</f>
        <v>29</v>
      </c>
      <c r="F100" s="10">
        <f>SUM(F96:F99)</f>
        <v>53</v>
      </c>
      <c r="G100" s="10">
        <f>SUM(G96:G99)</f>
        <v>15</v>
      </c>
      <c r="H100" s="10">
        <f>SUM(H96:H99)</f>
        <v>36</v>
      </c>
      <c r="I100" s="49"/>
      <c r="J100" s="49"/>
      <c r="K100" s="49"/>
      <c r="L100" s="11"/>
      <c r="M100" s="11">
        <f>SUM(M96:M99)</f>
        <v>0</v>
      </c>
      <c r="N100" s="12"/>
      <c r="O100" s="3"/>
      <c r="P100" s="4"/>
      <c r="Q100" s="3"/>
      <c r="R100" s="16"/>
    </row>
    <row r="101" spans="1:18" s="17" customFormat="1" ht="27" customHeight="1" x14ac:dyDescent="0.25">
      <c r="A101" s="50" t="s">
        <v>19</v>
      </c>
      <c r="B101" s="50"/>
      <c r="C101" s="13" t="str">
        <f>B96</f>
        <v>№206-0-5</v>
      </c>
      <c r="D101" s="13"/>
      <c r="E101" s="14">
        <f>E100</f>
        <v>29</v>
      </c>
      <c r="F101" s="14">
        <f>F100</f>
        <v>53</v>
      </c>
      <c r="G101" s="14">
        <f>G100</f>
        <v>15</v>
      </c>
      <c r="H101" s="14">
        <f>H100</f>
        <v>36</v>
      </c>
      <c r="I101" s="51"/>
      <c r="J101" s="51"/>
      <c r="K101" s="51"/>
      <c r="L101" s="15"/>
      <c r="M101" s="15">
        <f>M100</f>
        <v>0</v>
      </c>
      <c r="N101" s="12"/>
      <c r="O101" s="3"/>
      <c r="P101" s="4"/>
      <c r="Q101" s="3"/>
      <c r="R101" s="16"/>
    </row>
    <row r="102" spans="1:18" s="23" customFormat="1" ht="34.5" customHeight="1" x14ac:dyDescent="0.25">
      <c r="A102" s="52" t="s">
        <v>20</v>
      </c>
      <c r="B102" s="52"/>
      <c r="C102" s="52"/>
      <c r="D102" s="18"/>
      <c r="E102" s="19">
        <f>E101+E95+E89+E58+E27</f>
        <v>291</v>
      </c>
      <c r="F102" s="19">
        <f>F101+F95+F89+F58+F27</f>
        <v>774</v>
      </c>
      <c r="G102" s="19">
        <f>G101+G95+G89+G58+G27</f>
        <v>240</v>
      </c>
      <c r="H102" s="19">
        <f>H101+H95+H89+H58+H27</f>
        <v>72</v>
      </c>
      <c r="I102" s="53"/>
      <c r="J102" s="53"/>
      <c r="K102" s="53"/>
      <c r="L102" s="20"/>
      <c r="M102" s="20">
        <f>M101+M95+M89+M58+M27</f>
        <v>0</v>
      </c>
      <c r="N102" s="21"/>
      <c r="O102" s="3"/>
      <c r="P102" s="4"/>
      <c r="Q102" s="3"/>
      <c r="R102" s="22"/>
    </row>
    <row r="103" spans="1:18" ht="20.25" customHeight="1" x14ac:dyDescent="0.25"/>
    <row r="104" spans="1:18" ht="24" customHeight="1" x14ac:dyDescent="0.25">
      <c r="B104" s="60" t="s">
        <v>31</v>
      </c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</row>
    <row r="105" spans="1:18" s="40" customFormat="1" ht="42.75" customHeight="1" x14ac:dyDescent="0.35">
      <c r="A105" s="24"/>
      <c r="B105" s="24"/>
      <c r="C105" s="24"/>
      <c r="D105" s="39"/>
      <c r="E105" s="24"/>
      <c r="F105" s="24"/>
      <c r="G105" s="24"/>
      <c r="H105" s="24"/>
      <c r="I105" s="24"/>
      <c r="J105" s="24"/>
      <c r="L105" s="39"/>
      <c r="M105" s="24"/>
    </row>
    <row r="106" spans="1:18" s="40" customFormat="1" ht="42.75" customHeight="1" x14ac:dyDescent="0.25">
      <c r="A106" s="24"/>
      <c r="B106" s="42" t="s">
        <v>39</v>
      </c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24"/>
    </row>
    <row r="107" spans="1:18" s="40" customFormat="1" ht="27" x14ac:dyDescent="0.35">
      <c r="A107" s="25"/>
      <c r="B107" s="43"/>
      <c r="C107" s="43"/>
      <c r="D107" s="39"/>
      <c r="E107" s="25"/>
      <c r="F107" s="25"/>
      <c r="G107" s="25"/>
      <c r="H107" s="25"/>
      <c r="I107" s="25" t="s">
        <v>40</v>
      </c>
      <c r="J107" s="25"/>
      <c r="L107" s="39"/>
      <c r="M107" s="25"/>
    </row>
    <row r="108" spans="1:18" x14ac:dyDescent="0.25">
      <c r="M108" s="26"/>
    </row>
    <row r="109" spans="1:18" x14ac:dyDescent="0.25">
      <c r="M109" s="26"/>
    </row>
  </sheetData>
  <mergeCells count="116">
    <mergeCell ref="L15:L16"/>
    <mergeCell ref="M15:M16"/>
    <mergeCell ref="A17:A20"/>
    <mergeCell ref="B17:B20"/>
    <mergeCell ref="C17:C20"/>
    <mergeCell ref="A21:B21"/>
    <mergeCell ref="I21:K21"/>
    <mergeCell ref="A13:M13"/>
    <mergeCell ref="A15:A16"/>
    <mergeCell ref="B15:B16"/>
    <mergeCell ref="C15:C16"/>
    <mergeCell ref="D15:D16"/>
    <mergeCell ref="E15:E16"/>
    <mergeCell ref="F15:H15"/>
    <mergeCell ref="I15:I16"/>
    <mergeCell ref="J15:J16"/>
    <mergeCell ref="K15:K16"/>
    <mergeCell ref="A28:A31"/>
    <mergeCell ref="B28:B31"/>
    <mergeCell ref="C28:C31"/>
    <mergeCell ref="A32:B32"/>
    <mergeCell ref="I32:K32"/>
    <mergeCell ref="A33:A36"/>
    <mergeCell ref="B33:B36"/>
    <mergeCell ref="C33:C36"/>
    <mergeCell ref="A22:A25"/>
    <mergeCell ref="B22:B25"/>
    <mergeCell ref="C22:C25"/>
    <mergeCell ref="A26:B26"/>
    <mergeCell ref="I26:K26"/>
    <mergeCell ref="A27:B27"/>
    <mergeCell ref="I27:K27"/>
    <mergeCell ref="A43:A46"/>
    <mergeCell ref="B43:B46"/>
    <mergeCell ref="C43:C46"/>
    <mergeCell ref="A47:B47"/>
    <mergeCell ref="I47:K47"/>
    <mergeCell ref="A48:A51"/>
    <mergeCell ref="B48:B51"/>
    <mergeCell ref="C48:C51"/>
    <mergeCell ref="A37:B37"/>
    <mergeCell ref="I37:K37"/>
    <mergeCell ref="A38:A41"/>
    <mergeCell ref="B38:B41"/>
    <mergeCell ref="C38:C41"/>
    <mergeCell ref="A42:B42"/>
    <mergeCell ref="I42:K42"/>
    <mergeCell ref="A58:B58"/>
    <mergeCell ref="I58:K58"/>
    <mergeCell ref="A59:A62"/>
    <mergeCell ref="B59:B62"/>
    <mergeCell ref="C59:C62"/>
    <mergeCell ref="A63:B63"/>
    <mergeCell ref="I63:K63"/>
    <mergeCell ref="A52:B52"/>
    <mergeCell ref="I52:K52"/>
    <mergeCell ref="A53:A56"/>
    <mergeCell ref="B53:B56"/>
    <mergeCell ref="C53:C56"/>
    <mergeCell ref="A57:B57"/>
    <mergeCell ref="I57:K57"/>
    <mergeCell ref="A73:B73"/>
    <mergeCell ref="I73:K73"/>
    <mergeCell ref="A74:A77"/>
    <mergeCell ref="B74:B77"/>
    <mergeCell ref="C74:C77"/>
    <mergeCell ref="A78:B78"/>
    <mergeCell ref="I78:K78"/>
    <mergeCell ref="A64:A67"/>
    <mergeCell ref="B64:B67"/>
    <mergeCell ref="C64:C67"/>
    <mergeCell ref="A68:B68"/>
    <mergeCell ref="I68:K68"/>
    <mergeCell ref="A69:A72"/>
    <mergeCell ref="B69:B72"/>
    <mergeCell ref="C69:C72"/>
    <mergeCell ref="B104:M104"/>
    <mergeCell ref="A88:B88"/>
    <mergeCell ref="I88:K88"/>
    <mergeCell ref="A89:B89"/>
    <mergeCell ref="I89:K89"/>
    <mergeCell ref="A90:A93"/>
    <mergeCell ref="B90:B93"/>
    <mergeCell ref="C90:C93"/>
    <mergeCell ref="A79:A82"/>
    <mergeCell ref="B79:B82"/>
    <mergeCell ref="C79:C82"/>
    <mergeCell ref="A83:B83"/>
    <mergeCell ref="I83:K83"/>
    <mergeCell ref="A84:A87"/>
    <mergeCell ref="B84:B87"/>
    <mergeCell ref="C84:C87"/>
    <mergeCell ref="B106:L106"/>
    <mergeCell ref="B107:C107"/>
    <mergeCell ref="L2:M2"/>
    <mergeCell ref="B3:C3"/>
    <mergeCell ref="D3:I3"/>
    <mergeCell ref="B5:C5"/>
    <mergeCell ref="D5:I5"/>
    <mergeCell ref="A8:M8"/>
    <mergeCell ref="A9:M9"/>
    <mergeCell ref="A10:M10"/>
    <mergeCell ref="A11:G11"/>
    <mergeCell ref="A100:B100"/>
    <mergeCell ref="I100:K100"/>
    <mergeCell ref="A101:B101"/>
    <mergeCell ref="I101:K101"/>
    <mergeCell ref="A102:C102"/>
    <mergeCell ref="I102:K102"/>
    <mergeCell ref="A94:B94"/>
    <mergeCell ref="I94:K94"/>
    <mergeCell ref="A95:B95"/>
    <mergeCell ref="I95:K95"/>
    <mergeCell ref="A96:A99"/>
    <mergeCell ref="B96:B99"/>
    <mergeCell ref="C96:C99"/>
  </mergeCells>
  <pageMargins left="0.70866141732283472" right="0.70866141732283472" top="0.74803149606299213" bottom="0.74803149606299213" header="0.31496062992125984" footer="0.31496062992125984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view="pageBreakPreview" zoomScale="60" zoomScaleNormal="60" workbookViewId="0">
      <selection activeCell="Q24" sqref="Q24"/>
    </sheetView>
  </sheetViews>
  <sheetFormatPr defaultRowHeight="15.75" outlineLevelCol="1" x14ac:dyDescent="0.25"/>
  <cols>
    <col min="1" max="1" width="21.5703125" style="1" customWidth="1"/>
    <col min="2" max="2" width="21.42578125" style="1" customWidth="1"/>
    <col min="3" max="3" width="40.5703125" style="1" customWidth="1"/>
    <col min="4" max="4" width="39.85546875" style="1" customWidth="1"/>
    <col min="5" max="5" width="15.85546875" style="1" customWidth="1"/>
    <col min="6" max="6" width="10.85546875" style="1" customWidth="1" outlineLevel="1"/>
    <col min="7" max="7" width="8.85546875" style="1" customWidth="1" outlineLevel="1"/>
    <col min="8" max="9" width="15.7109375" style="1" customWidth="1"/>
    <col min="10" max="10" width="20.5703125" style="1" customWidth="1"/>
    <col min="11" max="11" width="17.5703125" style="1" customWidth="1"/>
    <col min="12" max="12" width="18.42578125" style="2" bestFit="1" customWidth="1"/>
    <col min="13" max="13" width="18.140625" style="3" bestFit="1" customWidth="1"/>
    <col min="14" max="14" width="10.5703125" style="4" bestFit="1" customWidth="1"/>
    <col min="15" max="15" width="11.42578125" style="4" customWidth="1"/>
    <col min="16" max="16" width="9.140625" style="4"/>
    <col min="17" max="256" width="9.140625" style="1"/>
    <col min="257" max="257" width="21.5703125" style="1" customWidth="1"/>
    <col min="258" max="258" width="21.42578125" style="1" customWidth="1"/>
    <col min="259" max="259" width="40.5703125" style="1" customWidth="1"/>
    <col min="260" max="260" width="39.85546875" style="1" customWidth="1"/>
    <col min="261" max="261" width="15.85546875" style="1" customWidth="1"/>
    <col min="262" max="262" width="10.85546875" style="1" customWidth="1"/>
    <col min="263" max="263" width="8.85546875" style="1" customWidth="1"/>
    <col min="264" max="265" width="15.7109375" style="1" customWidth="1"/>
    <col min="266" max="266" width="20.5703125" style="1" customWidth="1"/>
    <col min="267" max="267" width="17.5703125" style="1" customWidth="1"/>
    <col min="268" max="268" width="18.42578125" style="1" bestFit="1" customWidth="1"/>
    <col min="269" max="269" width="18.140625" style="1" bestFit="1" customWidth="1"/>
    <col min="270" max="270" width="10.5703125" style="1" bestFit="1" customWidth="1"/>
    <col min="271" max="271" width="11.42578125" style="1" customWidth="1"/>
    <col min="272" max="512" width="9.140625" style="1"/>
    <col min="513" max="513" width="21.5703125" style="1" customWidth="1"/>
    <col min="514" max="514" width="21.42578125" style="1" customWidth="1"/>
    <col min="515" max="515" width="40.5703125" style="1" customWidth="1"/>
    <col min="516" max="516" width="39.85546875" style="1" customWidth="1"/>
    <col min="517" max="517" width="15.85546875" style="1" customWidth="1"/>
    <col min="518" max="518" width="10.85546875" style="1" customWidth="1"/>
    <col min="519" max="519" width="8.85546875" style="1" customWidth="1"/>
    <col min="520" max="521" width="15.7109375" style="1" customWidth="1"/>
    <col min="522" max="522" width="20.5703125" style="1" customWidth="1"/>
    <col min="523" max="523" width="17.5703125" style="1" customWidth="1"/>
    <col min="524" max="524" width="18.42578125" style="1" bestFit="1" customWidth="1"/>
    <col min="525" max="525" width="18.140625" style="1" bestFit="1" customWidth="1"/>
    <col min="526" max="526" width="10.5703125" style="1" bestFit="1" customWidth="1"/>
    <col min="527" max="527" width="11.42578125" style="1" customWidth="1"/>
    <col min="528" max="768" width="9.140625" style="1"/>
    <col min="769" max="769" width="21.5703125" style="1" customWidth="1"/>
    <col min="770" max="770" width="21.42578125" style="1" customWidth="1"/>
    <col min="771" max="771" width="40.5703125" style="1" customWidth="1"/>
    <col min="772" max="772" width="39.85546875" style="1" customWidth="1"/>
    <col min="773" max="773" width="15.85546875" style="1" customWidth="1"/>
    <col min="774" max="774" width="10.85546875" style="1" customWidth="1"/>
    <col min="775" max="775" width="8.85546875" style="1" customWidth="1"/>
    <col min="776" max="777" width="15.7109375" style="1" customWidth="1"/>
    <col min="778" max="778" width="20.5703125" style="1" customWidth="1"/>
    <col min="779" max="779" width="17.5703125" style="1" customWidth="1"/>
    <col min="780" max="780" width="18.42578125" style="1" bestFit="1" customWidth="1"/>
    <col min="781" max="781" width="18.140625" style="1" bestFit="1" customWidth="1"/>
    <col min="782" max="782" width="10.5703125" style="1" bestFit="1" customWidth="1"/>
    <col min="783" max="783" width="11.42578125" style="1" customWidth="1"/>
    <col min="784" max="1024" width="9.140625" style="1"/>
    <col min="1025" max="1025" width="21.5703125" style="1" customWidth="1"/>
    <col min="1026" max="1026" width="21.42578125" style="1" customWidth="1"/>
    <col min="1027" max="1027" width="40.5703125" style="1" customWidth="1"/>
    <col min="1028" max="1028" width="39.85546875" style="1" customWidth="1"/>
    <col min="1029" max="1029" width="15.85546875" style="1" customWidth="1"/>
    <col min="1030" max="1030" width="10.85546875" style="1" customWidth="1"/>
    <col min="1031" max="1031" width="8.85546875" style="1" customWidth="1"/>
    <col min="1032" max="1033" width="15.7109375" style="1" customWidth="1"/>
    <col min="1034" max="1034" width="20.5703125" style="1" customWidth="1"/>
    <col min="1035" max="1035" width="17.5703125" style="1" customWidth="1"/>
    <col min="1036" max="1036" width="18.42578125" style="1" bestFit="1" customWidth="1"/>
    <col min="1037" max="1037" width="18.140625" style="1" bestFit="1" customWidth="1"/>
    <col min="1038" max="1038" width="10.5703125" style="1" bestFit="1" customWidth="1"/>
    <col min="1039" max="1039" width="11.42578125" style="1" customWidth="1"/>
    <col min="1040" max="1280" width="9.140625" style="1"/>
    <col min="1281" max="1281" width="21.5703125" style="1" customWidth="1"/>
    <col min="1282" max="1282" width="21.42578125" style="1" customWidth="1"/>
    <col min="1283" max="1283" width="40.5703125" style="1" customWidth="1"/>
    <col min="1284" max="1284" width="39.85546875" style="1" customWidth="1"/>
    <col min="1285" max="1285" width="15.85546875" style="1" customWidth="1"/>
    <col min="1286" max="1286" width="10.85546875" style="1" customWidth="1"/>
    <col min="1287" max="1287" width="8.85546875" style="1" customWidth="1"/>
    <col min="1288" max="1289" width="15.7109375" style="1" customWidth="1"/>
    <col min="1290" max="1290" width="20.5703125" style="1" customWidth="1"/>
    <col min="1291" max="1291" width="17.5703125" style="1" customWidth="1"/>
    <col min="1292" max="1292" width="18.42578125" style="1" bestFit="1" customWidth="1"/>
    <col min="1293" max="1293" width="18.140625" style="1" bestFit="1" customWidth="1"/>
    <col min="1294" max="1294" width="10.5703125" style="1" bestFit="1" customWidth="1"/>
    <col min="1295" max="1295" width="11.42578125" style="1" customWidth="1"/>
    <col min="1296" max="1536" width="9.140625" style="1"/>
    <col min="1537" max="1537" width="21.5703125" style="1" customWidth="1"/>
    <col min="1538" max="1538" width="21.42578125" style="1" customWidth="1"/>
    <col min="1539" max="1539" width="40.5703125" style="1" customWidth="1"/>
    <col min="1540" max="1540" width="39.85546875" style="1" customWidth="1"/>
    <col min="1541" max="1541" width="15.85546875" style="1" customWidth="1"/>
    <col min="1542" max="1542" width="10.85546875" style="1" customWidth="1"/>
    <col min="1543" max="1543" width="8.85546875" style="1" customWidth="1"/>
    <col min="1544" max="1545" width="15.7109375" style="1" customWidth="1"/>
    <col min="1546" max="1546" width="20.5703125" style="1" customWidth="1"/>
    <col min="1547" max="1547" width="17.5703125" style="1" customWidth="1"/>
    <col min="1548" max="1548" width="18.42578125" style="1" bestFit="1" customWidth="1"/>
    <col min="1549" max="1549" width="18.140625" style="1" bestFit="1" customWidth="1"/>
    <col min="1550" max="1550" width="10.5703125" style="1" bestFit="1" customWidth="1"/>
    <col min="1551" max="1551" width="11.42578125" style="1" customWidth="1"/>
    <col min="1552" max="1792" width="9.140625" style="1"/>
    <col min="1793" max="1793" width="21.5703125" style="1" customWidth="1"/>
    <col min="1794" max="1794" width="21.42578125" style="1" customWidth="1"/>
    <col min="1795" max="1795" width="40.5703125" style="1" customWidth="1"/>
    <col min="1796" max="1796" width="39.85546875" style="1" customWidth="1"/>
    <col min="1797" max="1797" width="15.85546875" style="1" customWidth="1"/>
    <col min="1798" max="1798" width="10.85546875" style="1" customWidth="1"/>
    <col min="1799" max="1799" width="8.85546875" style="1" customWidth="1"/>
    <col min="1800" max="1801" width="15.7109375" style="1" customWidth="1"/>
    <col min="1802" max="1802" width="20.5703125" style="1" customWidth="1"/>
    <col min="1803" max="1803" width="17.5703125" style="1" customWidth="1"/>
    <col min="1804" max="1804" width="18.42578125" style="1" bestFit="1" customWidth="1"/>
    <col min="1805" max="1805" width="18.140625" style="1" bestFit="1" customWidth="1"/>
    <col min="1806" max="1806" width="10.5703125" style="1" bestFit="1" customWidth="1"/>
    <col min="1807" max="1807" width="11.42578125" style="1" customWidth="1"/>
    <col min="1808" max="2048" width="9.140625" style="1"/>
    <col min="2049" max="2049" width="21.5703125" style="1" customWidth="1"/>
    <col min="2050" max="2050" width="21.42578125" style="1" customWidth="1"/>
    <col min="2051" max="2051" width="40.5703125" style="1" customWidth="1"/>
    <col min="2052" max="2052" width="39.85546875" style="1" customWidth="1"/>
    <col min="2053" max="2053" width="15.85546875" style="1" customWidth="1"/>
    <col min="2054" max="2054" width="10.85546875" style="1" customWidth="1"/>
    <col min="2055" max="2055" width="8.85546875" style="1" customWidth="1"/>
    <col min="2056" max="2057" width="15.7109375" style="1" customWidth="1"/>
    <col min="2058" max="2058" width="20.5703125" style="1" customWidth="1"/>
    <col min="2059" max="2059" width="17.5703125" style="1" customWidth="1"/>
    <col min="2060" max="2060" width="18.42578125" style="1" bestFit="1" customWidth="1"/>
    <col min="2061" max="2061" width="18.140625" style="1" bestFit="1" customWidth="1"/>
    <col min="2062" max="2062" width="10.5703125" style="1" bestFit="1" customWidth="1"/>
    <col min="2063" max="2063" width="11.42578125" style="1" customWidth="1"/>
    <col min="2064" max="2304" width="9.140625" style="1"/>
    <col min="2305" max="2305" width="21.5703125" style="1" customWidth="1"/>
    <col min="2306" max="2306" width="21.42578125" style="1" customWidth="1"/>
    <col min="2307" max="2307" width="40.5703125" style="1" customWidth="1"/>
    <col min="2308" max="2308" width="39.85546875" style="1" customWidth="1"/>
    <col min="2309" max="2309" width="15.85546875" style="1" customWidth="1"/>
    <col min="2310" max="2310" width="10.85546875" style="1" customWidth="1"/>
    <col min="2311" max="2311" width="8.85546875" style="1" customWidth="1"/>
    <col min="2312" max="2313" width="15.7109375" style="1" customWidth="1"/>
    <col min="2314" max="2314" width="20.5703125" style="1" customWidth="1"/>
    <col min="2315" max="2315" width="17.5703125" style="1" customWidth="1"/>
    <col min="2316" max="2316" width="18.42578125" style="1" bestFit="1" customWidth="1"/>
    <col min="2317" max="2317" width="18.140625" style="1" bestFit="1" customWidth="1"/>
    <col min="2318" max="2318" width="10.5703125" style="1" bestFit="1" customWidth="1"/>
    <col min="2319" max="2319" width="11.42578125" style="1" customWidth="1"/>
    <col min="2320" max="2560" width="9.140625" style="1"/>
    <col min="2561" max="2561" width="21.5703125" style="1" customWidth="1"/>
    <col min="2562" max="2562" width="21.42578125" style="1" customWidth="1"/>
    <col min="2563" max="2563" width="40.5703125" style="1" customWidth="1"/>
    <col min="2564" max="2564" width="39.85546875" style="1" customWidth="1"/>
    <col min="2565" max="2565" width="15.85546875" style="1" customWidth="1"/>
    <col min="2566" max="2566" width="10.85546875" style="1" customWidth="1"/>
    <col min="2567" max="2567" width="8.85546875" style="1" customWidth="1"/>
    <col min="2568" max="2569" width="15.7109375" style="1" customWidth="1"/>
    <col min="2570" max="2570" width="20.5703125" style="1" customWidth="1"/>
    <col min="2571" max="2571" width="17.5703125" style="1" customWidth="1"/>
    <col min="2572" max="2572" width="18.42578125" style="1" bestFit="1" customWidth="1"/>
    <col min="2573" max="2573" width="18.140625" style="1" bestFit="1" customWidth="1"/>
    <col min="2574" max="2574" width="10.5703125" style="1" bestFit="1" customWidth="1"/>
    <col min="2575" max="2575" width="11.42578125" style="1" customWidth="1"/>
    <col min="2576" max="2816" width="9.140625" style="1"/>
    <col min="2817" max="2817" width="21.5703125" style="1" customWidth="1"/>
    <col min="2818" max="2818" width="21.42578125" style="1" customWidth="1"/>
    <col min="2819" max="2819" width="40.5703125" style="1" customWidth="1"/>
    <col min="2820" max="2820" width="39.85546875" style="1" customWidth="1"/>
    <col min="2821" max="2821" width="15.85546875" style="1" customWidth="1"/>
    <col min="2822" max="2822" width="10.85546875" style="1" customWidth="1"/>
    <col min="2823" max="2823" width="8.85546875" style="1" customWidth="1"/>
    <col min="2824" max="2825" width="15.7109375" style="1" customWidth="1"/>
    <col min="2826" max="2826" width="20.5703125" style="1" customWidth="1"/>
    <col min="2827" max="2827" width="17.5703125" style="1" customWidth="1"/>
    <col min="2828" max="2828" width="18.42578125" style="1" bestFit="1" customWidth="1"/>
    <col min="2829" max="2829" width="18.140625" style="1" bestFit="1" customWidth="1"/>
    <col min="2830" max="2830" width="10.5703125" style="1" bestFit="1" customWidth="1"/>
    <col min="2831" max="2831" width="11.42578125" style="1" customWidth="1"/>
    <col min="2832" max="3072" width="9.140625" style="1"/>
    <col min="3073" max="3073" width="21.5703125" style="1" customWidth="1"/>
    <col min="3074" max="3074" width="21.42578125" style="1" customWidth="1"/>
    <col min="3075" max="3075" width="40.5703125" style="1" customWidth="1"/>
    <col min="3076" max="3076" width="39.85546875" style="1" customWidth="1"/>
    <col min="3077" max="3077" width="15.85546875" style="1" customWidth="1"/>
    <col min="3078" max="3078" width="10.85546875" style="1" customWidth="1"/>
    <col min="3079" max="3079" width="8.85546875" style="1" customWidth="1"/>
    <col min="3080" max="3081" width="15.7109375" style="1" customWidth="1"/>
    <col min="3082" max="3082" width="20.5703125" style="1" customWidth="1"/>
    <col min="3083" max="3083" width="17.5703125" style="1" customWidth="1"/>
    <col min="3084" max="3084" width="18.42578125" style="1" bestFit="1" customWidth="1"/>
    <col min="3085" max="3085" width="18.140625" style="1" bestFit="1" customWidth="1"/>
    <col min="3086" max="3086" width="10.5703125" style="1" bestFit="1" customWidth="1"/>
    <col min="3087" max="3087" width="11.42578125" style="1" customWidth="1"/>
    <col min="3088" max="3328" width="9.140625" style="1"/>
    <col min="3329" max="3329" width="21.5703125" style="1" customWidth="1"/>
    <col min="3330" max="3330" width="21.42578125" style="1" customWidth="1"/>
    <col min="3331" max="3331" width="40.5703125" style="1" customWidth="1"/>
    <col min="3332" max="3332" width="39.85546875" style="1" customWidth="1"/>
    <col min="3333" max="3333" width="15.85546875" style="1" customWidth="1"/>
    <col min="3334" max="3334" width="10.85546875" style="1" customWidth="1"/>
    <col min="3335" max="3335" width="8.85546875" style="1" customWidth="1"/>
    <col min="3336" max="3337" width="15.7109375" style="1" customWidth="1"/>
    <col min="3338" max="3338" width="20.5703125" style="1" customWidth="1"/>
    <col min="3339" max="3339" width="17.5703125" style="1" customWidth="1"/>
    <col min="3340" max="3340" width="18.42578125" style="1" bestFit="1" customWidth="1"/>
    <col min="3341" max="3341" width="18.140625" style="1" bestFit="1" customWidth="1"/>
    <col min="3342" max="3342" width="10.5703125" style="1" bestFit="1" customWidth="1"/>
    <col min="3343" max="3343" width="11.42578125" style="1" customWidth="1"/>
    <col min="3344" max="3584" width="9.140625" style="1"/>
    <col min="3585" max="3585" width="21.5703125" style="1" customWidth="1"/>
    <col min="3586" max="3586" width="21.42578125" style="1" customWidth="1"/>
    <col min="3587" max="3587" width="40.5703125" style="1" customWidth="1"/>
    <col min="3588" max="3588" width="39.85546875" style="1" customWidth="1"/>
    <col min="3589" max="3589" width="15.85546875" style="1" customWidth="1"/>
    <col min="3590" max="3590" width="10.85546875" style="1" customWidth="1"/>
    <col min="3591" max="3591" width="8.85546875" style="1" customWidth="1"/>
    <col min="3592" max="3593" width="15.7109375" style="1" customWidth="1"/>
    <col min="3594" max="3594" width="20.5703125" style="1" customWidth="1"/>
    <col min="3595" max="3595" width="17.5703125" style="1" customWidth="1"/>
    <col min="3596" max="3596" width="18.42578125" style="1" bestFit="1" customWidth="1"/>
    <col min="3597" max="3597" width="18.140625" style="1" bestFit="1" customWidth="1"/>
    <col min="3598" max="3598" width="10.5703125" style="1" bestFit="1" customWidth="1"/>
    <col min="3599" max="3599" width="11.42578125" style="1" customWidth="1"/>
    <col min="3600" max="3840" width="9.140625" style="1"/>
    <col min="3841" max="3841" width="21.5703125" style="1" customWidth="1"/>
    <col min="3842" max="3842" width="21.42578125" style="1" customWidth="1"/>
    <col min="3843" max="3843" width="40.5703125" style="1" customWidth="1"/>
    <col min="3844" max="3844" width="39.85546875" style="1" customWidth="1"/>
    <col min="3845" max="3845" width="15.85546875" style="1" customWidth="1"/>
    <col min="3846" max="3846" width="10.85546875" style="1" customWidth="1"/>
    <col min="3847" max="3847" width="8.85546875" style="1" customWidth="1"/>
    <col min="3848" max="3849" width="15.7109375" style="1" customWidth="1"/>
    <col min="3850" max="3850" width="20.5703125" style="1" customWidth="1"/>
    <col min="3851" max="3851" width="17.5703125" style="1" customWidth="1"/>
    <col min="3852" max="3852" width="18.42578125" style="1" bestFit="1" customWidth="1"/>
    <col min="3853" max="3853" width="18.140625" style="1" bestFit="1" customWidth="1"/>
    <col min="3854" max="3854" width="10.5703125" style="1" bestFit="1" customWidth="1"/>
    <col min="3855" max="3855" width="11.42578125" style="1" customWidth="1"/>
    <col min="3856" max="4096" width="9.140625" style="1"/>
    <col min="4097" max="4097" width="21.5703125" style="1" customWidth="1"/>
    <col min="4098" max="4098" width="21.42578125" style="1" customWidth="1"/>
    <col min="4099" max="4099" width="40.5703125" style="1" customWidth="1"/>
    <col min="4100" max="4100" width="39.85546875" style="1" customWidth="1"/>
    <col min="4101" max="4101" width="15.85546875" style="1" customWidth="1"/>
    <col min="4102" max="4102" width="10.85546875" style="1" customWidth="1"/>
    <col min="4103" max="4103" width="8.85546875" style="1" customWidth="1"/>
    <col min="4104" max="4105" width="15.7109375" style="1" customWidth="1"/>
    <col min="4106" max="4106" width="20.5703125" style="1" customWidth="1"/>
    <col min="4107" max="4107" width="17.5703125" style="1" customWidth="1"/>
    <col min="4108" max="4108" width="18.42578125" style="1" bestFit="1" customWidth="1"/>
    <col min="4109" max="4109" width="18.140625" style="1" bestFit="1" customWidth="1"/>
    <col min="4110" max="4110" width="10.5703125" style="1" bestFit="1" customWidth="1"/>
    <col min="4111" max="4111" width="11.42578125" style="1" customWidth="1"/>
    <col min="4112" max="4352" width="9.140625" style="1"/>
    <col min="4353" max="4353" width="21.5703125" style="1" customWidth="1"/>
    <col min="4354" max="4354" width="21.42578125" style="1" customWidth="1"/>
    <col min="4355" max="4355" width="40.5703125" style="1" customWidth="1"/>
    <col min="4356" max="4356" width="39.85546875" style="1" customWidth="1"/>
    <col min="4357" max="4357" width="15.85546875" style="1" customWidth="1"/>
    <col min="4358" max="4358" width="10.85546875" style="1" customWidth="1"/>
    <col min="4359" max="4359" width="8.85546875" style="1" customWidth="1"/>
    <col min="4360" max="4361" width="15.7109375" style="1" customWidth="1"/>
    <col min="4362" max="4362" width="20.5703125" style="1" customWidth="1"/>
    <col min="4363" max="4363" width="17.5703125" style="1" customWidth="1"/>
    <col min="4364" max="4364" width="18.42578125" style="1" bestFit="1" customWidth="1"/>
    <col min="4365" max="4365" width="18.140625" style="1" bestFit="1" customWidth="1"/>
    <col min="4366" max="4366" width="10.5703125" style="1" bestFit="1" customWidth="1"/>
    <col min="4367" max="4367" width="11.42578125" style="1" customWidth="1"/>
    <col min="4368" max="4608" width="9.140625" style="1"/>
    <col min="4609" max="4609" width="21.5703125" style="1" customWidth="1"/>
    <col min="4610" max="4610" width="21.42578125" style="1" customWidth="1"/>
    <col min="4611" max="4611" width="40.5703125" style="1" customWidth="1"/>
    <col min="4612" max="4612" width="39.85546875" style="1" customWidth="1"/>
    <col min="4613" max="4613" width="15.85546875" style="1" customWidth="1"/>
    <col min="4614" max="4614" width="10.85546875" style="1" customWidth="1"/>
    <col min="4615" max="4615" width="8.85546875" style="1" customWidth="1"/>
    <col min="4616" max="4617" width="15.7109375" style="1" customWidth="1"/>
    <col min="4618" max="4618" width="20.5703125" style="1" customWidth="1"/>
    <col min="4619" max="4619" width="17.5703125" style="1" customWidth="1"/>
    <col min="4620" max="4620" width="18.42578125" style="1" bestFit="1" customWidth="1"/>
    <col min="4621" max="4621" width="18.140625" style="1" bestFit="1" customWidth="1"/>
    <col min="4622" max="4622" width="10.5703125" style="1" bestFit="1" customWidth="1"/>
    <col min="4623" max="4623" width="11.42578125" style="1" customWidth="1"/>
    <col min="4624" max="4864" width="9.140625" style="1"/>
    <col min="4865" max="4865" width="21.5703125" style="1" customWidth="1"/>
    <col min="4866" max="4866" width="21.42578125" style="1" customWidth="1"/>
    <col min="4867" max="4867" width="40.5703125" style="1" customWidth="1"/>
    <col min="4868" max="4868" width="39.85546875" style="1" customWidth="1"/>
    <col min="4869" max="4869" width="15.85546875" style="1" customWidth="1"/>
    <col min="4870" max="4870" width="10.85546875" style="1" customWidth="1"/>
    <col min="4871" max="4871" width="8.85546875" style="1" customWidth="1"/>
    <col min="4872" max="4873" width="15.7109375" style="1" customWidth="1"/>
    <col min="4874" max="4874" width="20.5703125" style="1" customWidth="1"/>
    <col min="4875" max="4875" width="17.5703125" style="1" customWidth="1"/>
    <col min="4876" max="4876" width="18.42578125" style="1" bestFit="1" customWidth="1"/>
    <col min="4877" max="4877" width="18.140625" style="1" bestFit="1" customWidth="1"/>
    <col min="4878" max="4878" width="10.5703125" style="1" bestFit="1" customWidth="1"/>
    <col min="4879" max="4879" width="11.42578125" style="1" customWidth="1"/>
    <col min="4880" max="5120" width="9.140625" style="1"/>
    <col min="5121" max="5121" width="21.5703125" style="1" customWidth="1"/>
    <col min="5122" max="5122" width="21.42578125" style="1" customWidth="1"/>
    <col min="5123" max="5123" width="40.5703125" style="1" customWidth="1"/>
    <col min="5124" max="5124" width="39.85546875" style="1" customWidth="1"/>
    <col min="5125" max="5125" width="15.85546875" style="1" customWidth="1"/>
    <col min="5126" max="5126" width="10.85546875" style="1" customWidth="1"/>
    <col min="5127" max="5127" width="8.85546875" style="1" customWidth="1"/>
    <col min="5128" max="5129" width="15.7109375" style="1" customWidth="1"/>
    <col min="5130" max="5130" width="20.5703125" style="1" customWidth="1"/>
    <col min="5131" max="5131" width="17.5703125" style="1" customWidth="1"/>
    <col min="5132" max="5132" width="18.42578125" style="1" bestFit="1" customWidth="1"/>
    <col min="5133" max="5133" width="18.140625" style="1" bestFit="1" customWidth="1"/>
    <col min="5134" max="5134" width="10.5703125" style="1" bestFit="1" customWidth="1"/>
    <col min="5135" max="5135" width="11.42578125" style="1" customWidth="1"/>
    <col min="5136" max="5376" width="9.140625" style="1"/>
    <col min="5377" max="5377" width="21.5703125" style="1" customWidth="1"/>
    <col min="5378" max="5378" width="21.42578125" style="1" customWidth="1"/>
    <col min="5379" max="5379" width="40.5703125" style="1" customWidth="1"/>
    <col min="5380" max="5380" width="39.85546875" style="1" customWidth="1"/>
    <col min="5381" max="5381" width="15.85546875" style="1" customWidth="1"/>
    <col min="5382" max="5382" width="10.85546875" style="1" customWidth="1"/>
    <col min="5383" max="5383" width="8.85546875" style="1" customWidth="1"/>
    <col min="5384" max="5385" width="15.7109375" style="1" customWidth="1"/>
    <col min="5386" max="5386" width="20.5703125" style="1" customWidth="1"/>
    <col min="5387" max="5387" width="17.5703125" style="1" customWidth="1"/>
    <col min="5388" max="5388" width="18.42578125" style="1" bestFit="1" customWidth="1"/>
    <col min="5389" max="5389" width="18.140625" style="1" bestFit="1" customWidth="1"/>
    <col min="5390" max="5390" width="10.5703125" style="1" bestFit="1" customWidth="1"/>
    <col min="5391" max="5391" width="11.42578125" style="1" customWidth="1"/>
    <col min="5392" max="5632" width="9.140625" style="1"/>
    <col min="5633" max="5633" width="21.5703125" style="1" customWidth="1"/>
    <col min="5634" max="5634" width="21.42578125" style="1" customWidth="1"/>
    <col min="5635" max="5635" width="40.5703125" style="1" customWidth="1"/>
    <col min="5636" max="5636" width="39.85546875" style="1" customWidth="1"/>
    <col min="5637" max="5637" width="15.85546875" style="1" customWidth="1"/>
    <col min="5638" max="5638" width="10.85546875" style="1" customWidth="1"/>
    <col min="5639" max="5639" width="8.85546875" style="1" customWidth="1"/>
    <col min="5640" max="5641" width="15.7109375" style="1" customWidth="1"/>
    <col min="5642" max="5642" width="20.5703125" style="1" customWidth="1"/>
    <col min="5643" max="5643" width="17.5703125" style="1" customWidth="1"/>
    <col min="5644" max="5644" width="18.42578125" style="1" bestFit="1" customWidth="1"/>
    <col min="5645" max="5645" width="18.140625" style="1" bestFit="1" customWidth="1"/>
    <col min="5646" max="5646" width="10.5703125" style="1" bestFit="1" customWidth="1"/>
    <col min="5647" max="5647" width="11.42578125" style="1" customWidth="1"/>
    <col min="5648" max="5888" width="9.140625" style="1"/>
    <col min="5889" max="5889" width="21.5703125" style="1" customWidth="1"/>
    <col min="5890" max="5890" width="21.42578125" style="1" customWidth="1"/>
    <col min="5891" max="5891" width="40.5703125" style="1" customWidth="1"/>
    <col min="5892" max="5892" width="39.85546875" style="1" customWidth="1"/>
    <col min="5893" max="5893" width="15.85546875" style="1" customWidth="1"/>
    <col min="5894" max="5894" width="10.85546875" style="1" customWidth="1"/>
    <col min="5895" max="5895" width="8.85546875" style="1" customWidth="1"/>
    <col min="5896" max="5897" width="15.7109375" style="1" customWidth="1"/>
    <col min="5898" max="5898" width="20.5703125" style="1" customWidth="1"/>
    <col min="5899" max="5899" width="17.5703125" style="1" customWidth="1"/>
    <col min="5900" max="5900" width="18.42578125" style="1" bestFit="1" customWidth="1"/>
    <col min="5901" max="5901" width="18.140625" style="1" bestFit="1" customWidth="1"/>
    <col min="5902" max="5902" width="10.5703125" style="1" bestFit="1" customWidth="1"/>
    <col min="5903" max="5903" width="11.42578125" style="1" customWidth="1"/>
    <col min="5904" max="6144" width="9.140625" style="1"/>
    <col min="6145" max="6145" width="21.5703125" style="1" customWidth="1"/>
    <col min="6146" max="6146" width="21.42578125" style="1" customWidth="1"/>
    <col min="6147" max="6147" width="40.5703125" style="1" customWidth="1"/>
    <col min="6148" max="6148" width="39.85546875" style="1" customWidth="1"/>
    <col min="6149" max="6149" width="15.85546875" style="1" customWidth="1"/>
    <col min="6150" max="6150" width="10.85546875" style="1" customWidth="1"/>
    <col min="6151" max="6151" width="8.85546875" style="1" customWidth="1"/>
    <col min="6152" max="6153" width="15.7109375" style="1" customWidth="1"/>
    <col min="6154" max="6154" width="20.5703125" style="1" customWidth="1"/>
    <col min="6155" max="6155" width="17.5703125" style="1" customWidth="1"/>
    <col min="6156" max="6156" width="18.42578125" style="1" bestFit="1" customWidth="1"/>
    <col min="6157" max="6157" width="18.140625" style="1" bestFit="1" customWidth="1"/>
    <col min="6158" max="6158" width="10.5703125" style="1" bestFit="1" customWidth="1"/>
    <col min="6159" max="6159" width="11.42578125" style="1" customWidth="1"/>
    <col min="6160" max="6400" width="9.140625" style="1"/>
    <col min="6401" max="6401" width="21.5703125" style="1" customWidth="1"/>
    <col min="6402" max="6402" width="21.42578125" style="1" customWidth="1"/>
    <col min="6403" max="6403" width="40.5703125" style="1" customWidth="1"/>
    <col min="6404" max="6404" width="39.85546875" style="1" customWidth="1"/>
    <col min="6405" max="6405" width="15.85546875" style="1" customWidth="1"/>
    <col min="6406" max="6406" width="10.85546875" style="1" customWidth="1"/>
    <col min="6407" max="6407" width="8.85546875" style="1" customWidth="1"/>
    <col min="6408" max="6409" width="15.7109375" style="1" customWidth="1"/>
    <col min="6410" max="6410" width="20.5703125" style="1" customWidth="1"/>
    <col min="6411" max="6411" width="17.5703125" style="1" customWidth="1"/>
    <col min="6412" max="6412" width="18.42578125" style="1" bestFit="1" customWidth="1"/>
    <col min="6413" max="6413" width="18.140625" style="1" bestFit="1" customWidth="1"/>
    <col min="6414" max="6414" width="10.5703125" style="1" bestFit="1" customWidth="1"/>
    <col min="6415" max="6415" width="11.42578125" style="1" customWidth="1"/>
    <col min="6416" max="6656" width="9.140625" style="1"/>
    <col min="6657" max="6657" width="21.5703125" style="1" customWidth="1"/>
    <col min="6658" max="6658" width="21.42578125" style="1" customWidth="1"/>
    <col min="6659" max="6659" width="40.5703125" style="1" customWidth="1"/>
    <col min="6660" max="6660" width="39.85546875" style="1" customWidth="1"/>
    <col min="6661" max="6661" width="15.85546875" style="1" customWidth="1"/>
    <col min="6662" max="6662" width="10.85546875" style="1" customWidth="1"/>
    <col min="6663" max="6663" width="8.85546875" style="1" customWidth="1"/>
    <col min="6664" max="6665" width="15.7109375" style="1" customWidth="1"/>
    <col min="6666" max="6666" width="20.5703125" style="1" customWidth="1"/>
    <col min="6667" max="6667" width="17.5703125" style="1" customWidth="1"/>
    <col min="6668" max="6668" width="18.42578125" style="1" bestFit="1" customWidth="1"/>
    <col min="6669" max="6669" width="18.140625" style="1" bestFit="1" customWidth="1"/>
    <col min="6670" max="6670" width="10.5703125" style="1" bestFit="1" customWidth="1"/>
    <col min="6671" max="6671" width="11.42578125" style="1" customWidth="1"/>
    <col min="6672" max="6912" width="9.140625" style="1"/>
    <col min="6913" max="6913" width="21.5703125" style="1" customWidth="1"/>
    <col min="6914" max="6914" width="21.42578125" style="1" customWidth="1"/>
    <col min="6915" max="6915" width="40.5703125" style="1" customWidth="1"/>
    <col min="6916" max="6916" width="39.85546875" style="1" customWidth="1"/>
    <col min="6917" max="6917" width="15.85546875" style="1" customWidth="1"/>
    <col min="6918" max="6918" width="10.85546875" style="1" customWidth="1"/>
    <col min="6919" max="6919" width="8.85546875" style="1" customWidth="1"/>
    <col min="6920" max="6921" width="15.7109375" style="1" customWidth="1"/>
    <col min="6922" max="6922" width="20.5703125" style="1" customWidth="1"/>
    <col min="6923" max="6923" width="17.5703125" style="1" customWidth="1"/>
    <col min="6924" max="6924" width="18.42578125" style="1" bestFit="1" customWidth="1"/>
    <col min="6925" max="6925" width="18.140625" style="1" bestFit="1" customWidth="1"/>
    <col min="6926" max="6926" width="10.5703125" style="1" bestFit="1" customWidth="1"/>
    <col min="6927" max="6927" width="11.42578125" style="1" customWidth="1"/>
    <col min="6928" max="7168" width="9.140625" style="1"/>
    <col min="7169" max="7169" width="21.5703125" style="1" customWidth="1"/>
    <col min="7170" max="7170" width="21.42578125" style="1" customWidth="1"/>
    <col min="7171" max="7171" width="40.5703125" style="1" customWidth="1"/>
    <col min="7172" max="7172" width="39.85546875" style="1" customWidth="1"/>
    <col min="7173" max="7173" width="15.85546875" style="1" customWidth="1"/>
    <col min="7174" max="7174" width="10.85546875" style="1" customWidth="1"/>
    <col min="7175" max="7175" width="8.85546875" style="1" customWidth="1"/>
    <col min="7176" max="7177" width="15.7109375" style="1" customWidth="1"/>
    <col min="7178" max="7178" width="20.5703125" style="1" customWidth="1"/>
    <col min="7179" max="7179" width="17.5703125" style="1" customWidth="1"/>
    <col min="7180" max="7180" width="18.42578125" style="1" bestFit="1" customWidth="1"/>
    <col min="7181" max="7181" width="18.140625" style="1" bestFit="1" customWidth="1"/>
    <col min="7182" max="7182" width="10.5703125" style="1" bestFit="1" customWidth="1"/>
    <col min="7183" max="7183" width="11.42578125" style="1" customWidth="1"/>
    <col min="7184" max="7424" width="9.140625" style="1"/>
    <col min="7425" max="7425" width="21.5703125" style="1" customWidth="1"/>
    <col min="7426" max="7426" width="21.42578125" style="1" customWidth="1"/>
    <col min="7427" max="7427" width="40.5703125" style="1" customWidth="1"/>
    <col min="7428" max="7428" width="39.85546875" style="1" customWidth="1"/>
    <col min="7429" max="7429" width="15.85546875" style="1" customWidth="1"/>
    <col min="7430" max="7430" width="10.85546875" style="1" customWidth="1"/>
    <col min="7431" max="7431" width="8.85546875" style="1" customWidth="1"/>
    <col min="7432" max="7433" width="15.7109375" style="1" customWidth="1"/>
    <col min="7434" max="7434" width="20.5703125" style="1" customWidth="1"/>
    <col min="7435" max="7435" width="17.5703125" style="1" customWidth="1"/>
    <col min="7436" max="7436" width="18.42578125" style="1" bestFit="1" customWidth="1"/>
    <col min="7437" max="7437" width="18.140625" style="1" bestFit="1" customWidth="1"/>
    <col min="7438" max="7438" width="10.5703125" style="1" bestFit="1" customWidth="1"/>
    <col min="7439" max="7439" width="11.42578125" style="1" customWidth="1"/>
    <col min="7440" max="7680" width="9.140625" style="1"/>
    <col min="7681" max="7681" width="21.5703125" style="1" customWidth="1"/>
    <col min="7682" max="7682" width="21.42578125" style="1" customWidth="1"/>
    <col min="7683" max="7683" width="40.5703125" style="1" customWidth="1"/>
    <col min="7684" max="7684" width="39.85546875" style="1" customWidth="1"/>
    <col min="7685" max="7685" width="15.85546875" style="1" customWidth="1"/>
    <col min="7686" max="7686" width="10.85546875" style="1" customWidth="1"/>
    <col min="7687" max="7687" width="8.85546875" style="1" customWidth="1"/>
    <col min="7688" max="7689" width="15.7109375" style="1" customWidth="1"/>
    <col min="7690" max="7690" width="20.5703125" style="1" customWidth="1"/>
    <col min="7691" max="7691" width="17.5703125" style="1" customWidth="1"/>
    <col min="7692" max="7692" width="18.42578125" style="1" bestFit="1" customWidth="1"/>
    <col min="7693" max="7693" width="18.140625" style="1" bestFit="1" customWidth="1"/>
    <col min="7694" max="7694" width="10.5703125" style="1" bestFit="1" customWidth="1"/>
    <col min="7695" max="7695" width="11.42578125" style="1" customWidth="1"/>
    <col min="7696" max="7936" width="9.140625" style="1"/>
    <col min="7937" max="7937" width="21.5703125" style="1" customWidth="1"/>
    <col min="7938" max="7938" width="21.42578125" style="1" customWidth="1"/>
    <col min="7939" max="7939" width="40.5703125" style="1" customWidth="1"/>
    <col min="7940" max="7940" width="39.85546875" style="1" customWidth="1"/>
    <col min="7941" max="7941" width="15.85546875" style="1" customWidth="1"/>
    <col min="7942" max="7942" width="10.85546875" style="1" customWidth="1"/>
    <col min="7943" max="7943" width="8.85546875" style="1" customWidth="1"/>
    <col min="7944" max="7945" width="15.7109375" style="1" customWidth="1"/>
    <col min="7946" max="7946" width="20.5703125" style="1" customWidth="1"/>
    <col min="7947" max="7947" width="17.5703125" style="1" customWidth="1"/>
    <col min="7948" max="7948" width="18.42578125" style="1" bestFit="1" customWidth="1"/>
    <col min="7949" max="7949" width="18.140625" style="1" bestFit="1" customWidth="1"/>
    <col min="7950" max="7950" width="10.5703125" style="1" bestFit="1" customWidth="1"/>
    <col min="7951" max="7951" width="11.42578125" style="1" customWidth="1"/>
    <col min="7952" max="8192" width="9.140625" style="1"/>
    <col min="8193" max="8193" width="21.5703125" style="1" customWidth="1"/>
    <col min="8194" max="8194" width="21.42578125" style="1" customWidth="1"/>
    <col min="8195" max="8195" width="40.5703125" style="1" customWidth="1"/>
    <col min="8196" max="8196" width="39.85546875" style="1" customWidth="1"/>
    <col min="8197" max="8197" width="15.85546875" style="1" customWidth="1"/>
    <col min="8198" max="8198" width="10.85546875" style="1" customWidth="1"/>
    <col min="8199" max="8199" width="8.85546875" style="1" customWidth="1"/>
    <col min="8200" max="8201" width="15.7109375" style="1" customWidth="1"/>
    <col min="8202" max="8202" width="20.5703125" style="1" customWidth="1"/>
    <col min="8203" max="8203" width="17.5703125" style="1" customWidth="1"/>
    <col min="8204" max="8204" width="18.42578125" style="1" bestFit="1" customWidth="1"/>
    <col min="8205" max="8205" width="18.140625" style="1" bestFit="1" customWidth="1"/>
    <col min="8206" max="8206" width="10.5703125" style="1" bestFit="1" customWidth="1"/>
    <col min="8207" max="8207" width="11.42578125" style="1" customWidth="1"/>
    <col min="8208" max="8448" width="9.140625" style="1"/>
    <col min="8449" max="8449" width="21.5703125" style="1" customWidth="1"/>
    <col min="8450" max="8450" width="21.42578125" style="1" customWidth="1"/>
    <col min="8451" max="8451" width="40.5703125" style="1" customWidth="1"/>
    <col min="8452" max="8452" width="39.85546875" style="1" customWidth="1"/>
    <col min="8453" max="8453" width="15.85546875" style="1" customWidth="1"/>
    <col min="8454" max="8454" width="10.85546875" style="1" customWidth="1"/>
    <col min="8455" max="8455" width="8.85546875" style="1" customWidth="1"/>
    <col min="8456" max="8457" width="15.7109375" style="1" customWidth="1"/>
    <col min="8458" max="8458" width="20.5703125" style="1" customWidth="1"/>
    <col min="8459" max="8459" width="17.5703125" style="1" customWidth="1"/>
    <col min="8460" max="8460" width="18.42578125" style="1" bestFit="1" customWidth="1"/>
    <col min="8461" max="8461" width="18.140625" style="1" bestFit="1" customWidth="1"/>
    <col min="8462" max="8462" width="10.5703125" style="1" bestFit="1" customWidth="1"/>
    <col min="8463" max="8463" width="11.42578125" style="1" customWidth="1"/>
    <col min="8464" max="8704" width="9.140625" style="1"/>
    <col min="8705" max="8705" width="21.5703125" style="1" customWidth="1"/>
    <col min="8706" max="8706" width="21.42578125" style="1" customWidth="1"/>
    <col min="8707" max="8707" width="40.5703125" style="1" customWidth="1"/>
    <col min="8708" max="8708" width="39.85546875" style="1" customWidth="1"/>
    <col min="8709" max="8709" width="15.85546875" style="1" customWidth="1"/>
    <col min="8710" max="8710" width="10.85546875" style="1" customWidth="1"/>
    <col min="8711" max="8711" width="8.85546875" style="1" customWidth="1"/>
    <col min="8712" max="8713" width="15.7109375" style="1" customWidth="1"/>
    <col min="8714" max="8714" width="20.5703125" style="1" customWidth="1"/>
    <col min="8715" max="8715" width="17.5703125" style="1" customWidth="1"/>
    <col min="8716" max="8716" width="18.42578125" style="1" bestFit="1" customWidth="1"/>
    <col min="8717" max="8717" width="18.140625" style="1" bestFit="1" customWidth="1"/>
    <col min="8718" max="8718" width="10.5703125" style="1" bestFit="1" customWidth="1"/>
    <col min="8719" max="8719" width="11.42578125" style="1" customWidth="1"/>
    <col min="8720" max="8960" width="9.140625" style="1"/>
    <col min="8961" max="8961" width="21.5703125" style="1" customWidth="1"/>
    <col min="8962" max="8962" width="21.42578125" style="1" customWidth="1"/>
    <col min="8963" max="8963" width="40.5703125" style="1" customWidth="1"/>
    <col min="8964" max="8964" width="39.85546875" style="1" customWidth="1"/>
    <col min="8965" max="8965" width="15.85546875" style="1" customWidth="1"/>
    <col min="8966" max="8966" width="10.85546875" style="1" customWidth="1"/>
    <col min="8967" max="8967" width="8.85546875" style="1" customWidth="1"/>
    <col min="8968" max="8969" width="15.7109375" style="1" customWidth="1"/>
    <col min="8970" max="8970" width="20.5703125" style="1" customWidth="1"/>
    <col min="8971" max="8971" width="17.5703125" style="1" customWidth="1"/>
    <col min="8972" max="8972" width="18.42578125" style="1" bestFit="1" customWidth="1"/>
    <col min="8973" max="8973" width="18.140625" style="1" bestFit="1" customWidth="1"/>
    <col min="8974" max="8974" width="10.5703125" style="1" bestFit="1" customWidth="1"/>
    <col min="8975" max="8975" width="11.42578125" style="1" customWidth="1"/>
    <col min="8976" max="9216" width="9.140625" style="1"/>
    <col min="9217" max="9217" width="21.5703125" style="1" customWidth="1"/>
    <col min="9218" max="9218" width="21.42578125" style="1" customWidth="1"/>
    <col min="9219" max="9219" width="40.5703125" style="1" customWidth="1"/>
    <col min="9220" max="9220" width="39.85546875" style="1" customWidth="1"/>
    <col min="9221" max="9221" width="15.85546875" style="1" customWidth="1"/>
    <col min="9222" max="9222" width="10.85546875" style="1" customWidth="1"/>
    <col min="9223" max="9223" width="8.85546875" style="1" customWidth="1"/>
    <col min="9224" max="9225" width="15.7109375" style="1" customWidth="1"/>
    <col min="9226" max="9226" width="20.5703125" style="1" customWidth="1"/>
    <col min="9227" max="9227" width="17.5703125" style="1" customWidth="1"/>
    <col min="9228" max="9228" width="18.42578125" style="1" bestFit="1" customWidth="1"/>
    <col min="9229" max="9229" width="18.140625" style="1" bestFit="1" customWidth="1"/>
    <col min="9230" max="9230" width="10.5703125" style="1" bestFit="1" customWidth="1"/>
    <col min="9231" max="9231" width="11.42578125" style="1" customWidth="1"/>
    <col min="9232" max="9472" width="9.140625" style="1"/>
    <col min="9473" max="9473" width="21.5703125" style="1" customWidth="1"/>
    <col min="9474" max="9474" width="21.42578125" style="1" customWidth="1"/>
    <col min="9475" max="9475" width="40.5703125" style="1" customWidth="1"/>
    <col min="9476" max="9476" width="39.85546875" style="1" customWidth="1"/>
    <col min="9477" max="9477" width="15.85546875" style="1" customWidth="1"/>
    <col min="9478" max="9478" width="10.85546875" style="1" customWidth="1"/>
    <col min="9479" max="9479" width="8.85546875" style="1" customWidth="1"/>
    <col min="9480" max="9481" width="15.7109375" style="1" customWidth="1"/>
    <col min="9482" max="9482" width="20.5703125" style="1" customWidth="1"/>
    <col min="9483" max="9483" width="17.5703125" style="1" customWidth="1"/>
    <col min="9484" max="9484" width="18.42578125" style="1" bestFit="1" customWidth="1"/>
    <col min="9485" max="9485" width="18.140625" style="1" bestFit="1" customWidth="1"/>
    <col min="9486" max="9486" width="10.5703125" style="1" bestFit="1" customWidth="1"/>
    <col min="9487" max="9487" width="11.42578125" style="1" customWidth="1"/>
    <col min="9488" max="9728" width="9.140625" style="1"/>
    <col min="9729" max="9729" width="21.5703125" style="1" customWidth="1"/>
    <col min="9730" max="9730" width="21.42578125" style="1" customWidth="1"/>
    <col min="9731" max="9731" width="40.5703125" style="1" customWidth="1"/>
    <col min="9732" max="9732" width="39.85546875" style="1" customWidth="1"/>
    <col min="9733" max="9733" width="15.85546875" style="1" customWidth="1"/>
    <col min="9734" max="9734" width="10.85546875" style="1" customWidth="1"/>
    <col min="9735" max="9735" width="8.85546875" style="1" customWidth="1"/>
    <col min="9736" max="9737" width="15.7109375" style="1" customWidth="1"/>
    <col min="9738" max="9738" width="20.5703125" style="1" customWidth="1"/>
    <col min="9739" max="9739" width="17.5703125" style="1" customWidth="1"/>
    <col min="9740" max="9740" width="18.42578125" style="1" bestFit="1" customWidth="1"/>
    <col min="9741" max="9741" width="18.140625" style="1" bestFit="1" customWidth="1"/>
    <col min="9742" max="9742" width="10.5703125" style="1" bestFit="1" customWidth="1"/>
    <col min="9743" max="9743" width="11.42578125" style="1" customWidth="1"/>
    <col min="9744" max="9984" width="9.140625" style="1"/>
    <col min="9985" max="9985" width="21.5703125" style="1" customWidth="1"/>
    <col min="9986" max="9986" width="21.42578125" style="1" customWidth="1"/>
    <col min="9987" max="9987" width="40.5703125" style="1" customWidth="1"/>
    <col min="9988" max="9988" width="39.85546875" style="1" customWidth="1"/>
    <col min="9989" max="9989" width="15.85546875" style="1" customWidth="1"/>
    <col min="9990" max="9990" width="10.85546875" style="1" customWidth="1"/>
    <col min="9991" max="9991" width="8.85546875" style="1" customWidth="1"/>
    <col min="9992" max="9993" width="15.7109375" style="1" customWidth="1"/>
    <col min="9994" max="9994" width="20.5703125" style="1" customWidth="1"/>
    <col min="9995" max="9995" width="17.5703125" style="1" customWidth="1"/>
    <col min="9996" max="9996" width="18.42578125" style="1" bestFit="1" customWidth="1"/>
    <col min="9997" max="9997" width="18.140625" style="1" bestFit="1" customWidth="1"/>
    <col min="9998" max="9998" width="10.5703125" style="1" bestFit="1" customWidth="1"/>
    <col min="9999" max="9999" width="11.42578125" style="1" customWidth="1"/>
    <col min="10000" max="10240" width="9.140625" style="1"/>
    <col min="10241" max="10241" width="21.5703125" style="1" customWidth="1"/>
    <col min="10242" max="10242" width="21.42578125" style="1" customWidth="1"/>
    <col min="10243" max="10243" width="40.5703125" style="1" customWidth="1"/>
    <col min="10244" max="10244" width="39.85546875" style="1" customWidth="1"/>
    <col min="10245" max="10245" width="15.85546875" style="1" customWidth="1"/>
    <col min="10246" max="10246" width="10.85546875" style="1" customWidth="1"/>
    <col min="10247" max="10247" width="8.85546875" style="1" customWidth="1"/>
    <col min="10248" max="10249" width="15.7109375" style="1" customWidth="1"/>
    <col min="10250" max="10250" width="20.5703125" style="1" customWidth="1"/>
    <col min="10251" max="10251" width="17.5703125" style="1" customWidth="1"/>
    <col min="10252" max="10252" width="18.42578125" style="1" bestFit="1" customWidth="1"/>
    <col min="10253" max="10253" width="18.140625" style="1" bestFit="1" customWidth="1"/>
    <col min="10254" max="10254" width="10.5703125" style="1" bestFit="1" customWidth="1"/>
    <col min="10255" max="10255" width="11.42578125" style="1" customWidth="1"/>
    <col min="10256" max="10496" width="9.140625" style="1"/>
    <col min="10497" max="10497" width="21.5703125" style="1" customWidth="1"/>
    <col min="10498" max="10498" width="21.42578125" style="1" customWidth="1"/>
    <col min="10499" max="10499" width="40.5703125" style="1" customWidth="1"/>
    <col min="10500" max="10500" width="39.85546875" style="1" customWidth="1"/>
    <col min="10501" max="10501" width="15.85546875" style="1" customWidth="1"/>
    <col min="10502" max="10502" width="10.85546875" style="1" customWidth="1"/>
    <col min="10503" max="10503" width="8.85546875" style="1" customWidth="1"/>
    <col min="10504" max="10505" width="15.7109375" style="1" customWidth="1"/>
    <col min="10506" max="10506" width="20.5703125" style="1" customWidth="1"/>
    <col min="10507" max="10507" width="17.5703125" style="1" customWidth="1"/>
    <col min="10508" max="10508" width="18.42578125" style="1" bestFit="1" customWidth="1"/>
    <col min="10509" max="10509" width="18.140625" style="1" bestFit="1" customWidth="1"/>
    <col min="10510" max="10510" width="10.5703125" style="1" bestFit="1" customWidth="1"/>
    <col min="10511" max="10511" width="11.42578125" style="1" customWidth="1"/>
    <col min="10512" max="10752" width="9.140625" style="1"/>
    <col min="10753" max="10753" width="21.5703125" style="1" customWidth="1"/>
    <col min="10754" max="10754" width="21.42578125" style="1" customWidth="1"/>
    <col min="10755" max="10755" width="40.5703125" style="1" customWidth="1"/>
    <col min="10756" max="10756" width="39.85546875" style="1" customWidth="1"/>
    <col min="10757" max="10757" width="15.85546875" style="1" customWidth="1"/>
    <col min="10758" max="10758" width="10.85546875" style="1" customWidth="1"/>
    <col min="10759" max="10759" width="8.85546875" style="1" customWidth="1"/>
    <col min="10760" max="10761" width="15.7109375" style="1" customWidth="1"/>
    <col min="10762" max="10762" width="20.5703125" style="1" customWidth="1"/>
    <col min="10763" max="10763" width="17.5703125" style="1" customWidth="1"/>
    <col min="10764" max="10764" width="18.42578125" style="1" bestFit="1" customWidth="1"/>
    <col min="10765" max="10765" width="18.140625" style="1" bestFit="1" customWidth="1"/>
    <col min="10766" max="10766" width="10.5703125" style="1" bestFit="1" customWidth="1"/>
    <col min="10767" max="10767" width="11.42578125" style="1" customWidth="1"/>
    <col min="10768" max="11008" width="9.140625" style="1"/>
    <col min="11009" max="11009" width="21.5703125" style="1" customWidth="1"/>
    <col min="11010" max="11010" width="21.42578125" style="1" customWidth="1"/>
    <col min="11011" max="11011" width="40.5703125" style="1" customWidth="1"/>
    <col min="11012" max="11012" width="39.85546875" style="1" customWidth="1"/>
    <col min="11013" max="11013" width="15.85546875" style="1" customWidth="1"/>
    <col min="11014" max="11014" width="10.85546875" style="1" customWidth="1"/>
    <col min="11015" max="11015" width="8.85546875" style="1" customWidth="1"/>
    <col min="11016" max="11017" width="15.7109375" style="1" customWidth="1"/>
    <col min="11018" max="11018" width="20.5703125" style="1" customWidth="1"/>
    <col min="11019" max="11019" width="17.5703125" style="1" customWidth="1"/>
    <col min="11020" max="11020" width="18.42578125" style="1" bestFit="1" customWidth="1"/>
    <col min="11021" max="11021" width="18.140625" style="1" bestFit="1" customWidth="1"/>
    <col min="11022" max="11022" width="10.5703125" style="1" bestFit="1" customWidth="1"/>
    <col min="11023" max="11023" width="11.42578125" style="1" customWidth="1"/>
    <col min="11024" max="11264" width="9.140625" style="1"/>
    <col min="11265" max="11265" width="21.5703125" style="1" customWidth="1"/>
    <col min="11266" max="11266" width="21.42578125" style="1" customWidth="1"/>
    <col min="11267" max="11267" width="40.5703125" style="1" customWidth="1"/>
    <col min="11268" max="11268" width="39.85546875" style="1" customWidth="1"/>
    <col min="11269" max="11269" width="15.85546875" style="1" customWidth="1"/>
    <col min="11270" max="11270" width="10.85546875" style="1" customWidth="1"/>
    <col min="11271" max="11271" width="8.85546875" style="1" customWidth="1"/>
    <col min="11272" max="11273" width="15.7109375" style="1" customWidth="1"/>
    <col min="11274" max="11274" width="20.5703125" style="1" customWidth="1"/>
    <col min="11275" max="11275" width="17.5703125" style="1" customWidth="1"/>
    <col min="11276" max="11276" width="18.42578125" style="1" bestFit="1" customWidth="1"/>
    <col min="11277" max="11277" width="18.140625" style="1" bestFit="1" customWidth="1"/>
    <col min="11278" max="11278" width="10.5703125" style="1" bestFit="1" customWidth="1"/>
    <col min="11279" max="11279" width="11.42578125" style="1" customWidth="1"/>
    <col min="11280" max="11520" width="9.140625" style="1"/>
    <col min="11521" max="11521" width="21.5703125" style="1" customWidth="1"/>
    <col min="11522" max="11522" width="21.42578125" style="1" customWidth="1"/>
    <col min="11523" max="11523" width="40.5703125" style="1" customWidth="1"/>
    <col min="11524" max="11524" width="39.85546875" style="1" customWidth="1"/>
    <col min="11525" max="11525" width="15.85546875" style="1" customWidth="1"/>
    <col min="11526" max="11526" width="10.85546875" style="1" customWidth="1"/>
    <col min="11527" max="11527" width="8.85546875" style="1" customWidth="1"/>
    <col min="11528" max="11529" width="15.7109375" style="1" customWidth="1"/>
    <col min="11530" max="11530" width="20.5703125" style="1" customWidth="1"/>
    <col min="11531" max="11531" width="17.5703125" style="1" customWidth="1"/>
    <col min="11532" max="11532" width="18.42578125" style="1" bestFit="1" customWidth="1"/>
    <col min="11533" max="11533" width="18.140625" style="1" bestFit="1" customWidth="1"/>
    <col min="11534" max="11534" width="10.5703125" style="1" bestFit="1" customWidth="1"/>
    <col min="11535" max="11535" width="11.42578125" style="1" customWidth="1"/>
    <col min="11536" max="11776" width="9.140625" style="1"/>
    <col min="11777" max="11777" width="21.5703125" style="1" customWidth="1"/>
    <col min="11778" max="11778" width="21.42578125" style="1" customWidth="1"/>
    <col min="11779" max="11779" width="40.5703125" style="1" customWidth="1"/>
    <col min="11780" max="11780" width="39.85546875" style="1" customWidth="1"/>
    <col min="11781" max="11781" width="15.85546875" style="1" customWidth="1"/>
    <col min="11782" max="11782" width="10.85546875" style="1" customWidth="1"/>
    <col min="11783" max="11783" width="8.85546875" style="1" customWidth="1"/>
    <col min="11784" max="11785" width="15.7109375" style="1" customWidth="1"/>
    <col min="11786" max="11786" width="20.5703125" style="1" customWidth="1"/>
    <col min="11787" max="11787" width="17.5703125" style="1" customWidth="1"/>
    <col min="11788" max="11788" width="18.42578125" style="1" bestFit="1" customWidth="1"/>
    <col min="11789" max="11789" width="18.140625" style="1" bestFit="1" customWidth="1"/>
    <col min="11790" max="11790" width="10.5703125" style="1" bestFit="1" customWidth="1"/>
    <col min="11791" max="11791" width="11.42578125" style="1" customWidth="1"/>
    <col min="11792" max="12032" width="9.140625" style="1"/>
    <col min="12033" max="12033" width="21.5703125" style="1" customWidth="1"/>
    <col min="12034" max="12034" width="21.42578125" style="1" customWidth="1"/>
    <col min="12035" max="12035" width="40.5703125" style="1" customWidth="1"/>
    <col min="12036" max="12036" width="39.85546875" style="1" customWidth="1"/>
    <col min="12037" max="12037" width="15.85546875" style="1" customWidth="1"/>
    <col min="12038" max="12038" width="10.85546875" style="1" customWidth="1"/>
    <col min="12039" max="12039" width="8.85546875" style="1" customWidth="1"/>
    <col min="12040" max="12041" width="15.7109375" style="1" customWidth="1"/>
    <col min="12042" max="12042" width="20.5703125" style="1" customWidth="1"/>
    <col min="12043" max="12043" width="17.5703125" style="1" customWidth="1"/>
    <col min="12044" max="12044" width="18.42578125" style="1" bestFit="1" customWidth="1"/>
    <col min="12045" max="12045" width="18.140625" style="1" bestFit="1" customWidth="1"/>
    <col min="12046" max="12046" width="10.5703125" style="1" bestFit="1" customWidth="1"/>
    <col min="12047" max="12047" width="11.42578125" style="1" customWidth="1"/>
    <col min="12048" max="12288" width="9.140625" style="1"/>
    <col min="12289" max="12289" width="21.5703125" style="1" customWidth="1"/>
    <col min="12290" max="12290" width="21.42578125" style="1" customWidth="1"/>
    <col min="12291" max="12291" width="40.5703125" style="1" customWidth="1"/>
    <col min="12292" max="12292" width="39.85546875" style="1" customWidth="1"/>
    <col min="12293" max="12293" width="15.85546875" style="1" customWidth="1"/>
    <col min="12294" max="12294" width="10.85546875" style="1" customWidth="1"/>
    <col min="12295" max="12295" width="8.85546875" style="1" customWidth="1"/>
    <col min="12296" max="12297" width="15.7109375" style="1" customWidth="1"/>
    <col min="12298" max="12298" width="20.5703125" style="1" customWidth="1"/>
    <col min="12299" max="12299" width="17.5703125" style="1" customWidth="1"/>
    <col min="12300" max="12300" width="18.42578125" style="1" bestFit="1" customWidth="1"/>
    <col min="12301" max="12301" width="18.140625" style="1" bestFit="1" customWidth="1"/>
    <col min="12302" max="12302" width="10.5703125" style="1" bestFit="1" customWidth="1"/>
    <col min="12303" max="12303" width="11.42578125" style="1" customWidth="1"/>
    <col min="12304" max="12544" width="9.140625" style="1"/>
    <col min="12545" max="12545" width="21.5703125" style="1" customWidth="1"/>
    <col min="12546" max="12546" width="21.42578125" style="1" customWidth="1"/>
    <col min="12547" max="12547" width="40.5703125" style="1" customWidth="1"/>
    <col min="12548" max="12548" width="39.85546875" style="1" customWidth="1"/>
    <col min="12549" max="12549" width="15.85546875" style="1" customWidth="1"/>
    <col min="12550" max="12550" width="10.85546875" style="1" customWidth="1"/>
    <col min="12551" max="12551" width="8.85546875" style="1" customWidth="1"/>
    <col min="12552" max="12553" width="15.7109375" style="1" customWidth="1"/>
    <col min="12554" max="12554" width="20.5703125" style="1" customWidth="1"/>
    <col min="12555" max="12555" width="17.5703125" style="1" customWidth="1"/>
    <col min="12556" max="12556" width="18.42578125" style="1" bestFit="1" customWidth="1"/>
    <col min="12557" max="12557" width="18.140625" style="1" bestFit="1" customWidth="1"/>
    <col min="12558" max="12558" width="10.5703125" style="1" bestFit="1" customWidth="1"/>
    <col min="12559" max="12559" width="11.42578125" style="1" customWidth="1"/>
    <col min="12560" max="12800" width="9.140625" style="1"/>
    <col min="12801" max="12801" width="21.5703125" style="1" customWidth="1"/>
    <col min="12802" max="12802" width="21.42578125" style="1" customWidth="1"/>
    <col min="12803" max="12803" width="40.5703125" style="1" customWidth="1"/>
    <col min="12804" max="12804" width="39.85546875" style="1" customWidth="1"/>
    <col min="12805" max="12805" width="15.85546875" style="1" customWidth="1"/>
    <col min="12806" max="12806" width="10.85546875" style="1" customWidth="1"/>
    <col min="12807" max="12807" width="8.85546875" style="1" customWidth="1"/>
    <col min="12808" max="12809" width="15.7109375" style="1" customWidth="1"/>
    <col min="12810" max="12810" width="20.5703125" style="1" customWidth="1"/>
    <col min="12811" max="12811" width="17.5703125" style="1" customWidth="1"/>
    <col min="12812" max="12812" width="18.42578125" style="1" bestFit="1" customWidth="1"/>
    <col min="12813" max="12813" width="18.140625" style="1" bestFit="1" customWidth="1"/>
    <col min="12814" max="12814" width="10.5703125" style="1" bestFit="1" customWidth="1"/>
    <col min="12815" max="12815" width="11.42578125" style="1" customWidth="1"/>
    <col min="12816" max="13056" width="9.140625" style="1"/>
    <col min="13057" max="13057" width="21.5703125" style="1" customWidth="1"/>
    <col min="13058" max="13058" width="21.42578125" style="1" customWidth="1"/>
    <col min="13059" max="13059" width="40.5703125" style="1" customWidth="1"/>
    <col min="13060" max="13060" width="39.85546875" style="1" customWidth="1"/>
    <col min="13061" max="13061" width="15.85546875" style="1" customWidth="1"/>
    <col min="13062" max="13062" width="10.85546875" style="1" customWidth="1"/>
    <col min="13063" max="13063" width="8.85546875" style="1" customWidth="1"/>
    <col min="13064" max="13065" width="15.7109375" style="1" customWidth="1"/>
    <col min="13066" max="13066" width="20.5703125" style="1" customWidth="1"/>
    <col min="13067" max="13067" width="17.5703125" style="1" customWidth="1"/>
    <col min="13068" max="13068" width="18.42578125" style="1" bestFit="1" customWidth="1"/>
    <col min="13069" max="13069" width="18.140625" style="1" bestFit="1" customWidth="1"/>
    <col min="13070" max="13070" width="10.5703125" style="1" bestFit="1" customWidth="1"/>
    <col min="13071" max="13071" width="11.42578125" style="1" customWidth="1"/>
    <col min="13072" max="13312" width="9.140625" style="1"/>
    <col min="13313" max="13313" width="21.5703125" style="1" customWidth="1"/>
    <col min="13314" max="13314" width="21.42578125" style="1" customWidth="1"/>
    <col min="13315" max="13315" width="40.5703125" style="1" customWidth="1"/>
    <col min="13316" max="13316" width="39.85546875" style="1" customWidth="1"/>
    <col min="13317" max="13317" width="15.85546875" style="1" customWidth="1"/>
    <col min="13318" max="13318" width="10.85546875" style="1" customWidth="1"/>
    <col min="13319" max="13319" width="8.85546875" style="1" customWidth="1"/>
    <col min="13320" max="13321" width="15.7109375" style="1" customWidth="1"/>
    <col min="13322" max="13322" width="20.5703125" style="1" customWidth="1"/>
    <col min="13323" max="13323" width="17.5703125" style="1" customWidth="1"/>
    <col min="13324" max="13324" width="18.42578125" style="1" bestFit="1" customWidth="1"/>
    <col min="13325" max="13325" width="18.140625" style="1" bestFit="1" customWidth="1"/>
    <col min="13326" max="13326" width="10.5703125" style="1" bestFit="1" customWidth="1"/>
    <col min="13327" max="13327" width="11.42578125" style="1" customWidth="1"/>
    <col min="13328" max="13568" width="9.140625" style="1"/>
    <col min="13569" max="13569" width="21.5703125" style="1" customWidth="1"/>
    <col min="13570" max="13570" width="21.42578125" style="1" customWidth="1"/>
    <col min="13571" max="13571" width="40.5703125" style="1" customWidth="1"/>
    <col min="13572" max="13572" width="39.85546875" style="1" customWidth="1"/>
    <col min="13573" max="13573" width="15.85546875" style="1" customWidth="1"/>
    <col min="13574" max="13574" width="10.85546875" style="1" customWidth="1"/>
    <col min="13575" max="13575" width="8.85546875" style="1" customWidth="1"/>
    <col min="13576" max="13577" width="15.7109375" style="1" customWidth="1"/>
    <col min="13578" max="13578" width="20.5703125" style="1" customWidth="1"/>
    <col min="13579" max="13579" width="17.5703125" style="1" customWidth="1"/>
    <col min="13580" max="13580" width="18.42578125" style="1" bestFit="1" customWidth="1"/>
    <col min="13581" max="13581" width="18.140625" style="1" bestFit="1" customWidth="1"/>
    <col min="13582" max="13582" width="10.5703125" style="1" bestFit="1" customWidth="1"/>
    <col min="13583" max="13583" width="11.42578125" style="1" customWidth="1"/>
    <col min="13584" max="13824" width="9.140625" style="1"/>
    <col min="13825" max="13825" width="21.5703125" style="1" customWidth="1"/>
    <col min="13826" max="13826" width="21.42578125" style="1" customWidth="1"/>
    <col min="13827" max="13827" width="40.5703125" style="1" customWidth="1"/>
    <col min="13828" max="13828" width="39.85546875" style="1" customWidth="1"/>
    <col min="13829" max="13829" width="15.85546875" style="1" customWidth="1"/>
    <col min="13830" max="13830" width="10.85546875" style="1" customWidth="1"/>
    <col min="13831" max="13831" width="8.85546875" style="1" customWidth="1"/>
    <col min="13832" max="13833" width="15.7109375" style="1" customWidth="1"/>
    <col min="13834" max="13834" width="20.5703125" style="1" customWidth="1"/>
    <col min="13835" max="13835" width="17.5703125" style="1" customWidth="1"/>
    <col min="13836" max="13836" width="18.42578125" style="1" bestFit="1" customWidth="1"/>
    <col min="13837" max="13837" width="18.140625" style="1" bestFit="1" customWidth="1"/>
    <col min="13838" max="13838" width="10.5703125" style="1" bestFit="1" customWidth="1"/>
    <col min="13839" max="13839" width="11.42578125" style="1" customWidth="1"/>
    <col min="13840" max="14080" width="9.140625" style="1"/>
    <col min="14081" max="14081" width="21.5703125" style="1" customWidth="1"/>
    <col min="14082" max="14082" width="21.42578125" style="1" customWidth="1"/>
    <col min="14083" max="14083" width="40.5703125" style="1" customWidth="1"/>
    <col min="14084" max="14084" width="39.85546875" style="1" customWidth="1"/>
    <col min="14085" max="14085" width="15.85546875" style="1" customWidth="1"/>
    <col min="14086" max="14086" width="10.85546875" style="1" customWidth="1"/>
    <col min="14087" max="14087" width="8.85546875" style="1" customWidth="1"/>
    <col min="14088" max="14089" width="15.7109375" style="1" customWidth="1"/>
    <col min="14090" max="14090" width="20.5703125" style="1" customWidth="1"/>
    <col min="14091" max="14091" width="17.5703125" style="1" customWidth="1"/>
    <col min="14092" max="14092" width="18.42578125" style="1" bestFit="1" customWidth="1"/>
    <col min="14093" max="14093" width="18.140625" style="1" bestFit="1" customWidth="1"/>
    <col min="14094" max="14094" width="10.5703125" style="1" bestFit="1" customWidth="1"/>
    <col min="14095" max="14095" width="11.42578125" style="1" customWidth="1"/>
    <col min="14096" max="14336" width="9.140625" style="1"/>
    <col min="14337" max="14337" width="21.5703125" style="1" customWidth="1"/>
    <col min="14338" max="14338" width="21.42578125" style="1" customWidth="1"/>
    <col min="14339" max="14339" width="40.5703125" style="1" customWidth="1"/>
    <col min="14340" max="14340" width="39.85546875" style="1" customWidth="1"/>
    <col min="14341" max="14341" width="15.85546875" style="1" customWidth="1"/>
    <col min="14342" max="14342" width="10.85546875" style="1" customWidth="1"/>
    <col min="14343" max="14343" width="8.85546875" style="1" customWidth="1"/>
    <col min="14344" max="14345" width="15.7109375" style="1" customWidth="1"/>
    <col min="14346" max="14346" width="20.5703125" style="1" customWidth="1"/>
    <col min="14347" max="14347" width="17.5703125" style="1" customWidth="1"/>
    <col min="14348" max="14348" width="18.42578125" style="1" bestFit="1" customWidth="1"/>
    <col min="14349" max="14349" width="18.140625" style="1" bestFit="1" customWidth="1"/>
    <col min="14350" max="14350" width="10.5703125" style="1" bestFit="1" customWidth="1"/>
    <col min="14351" max="14351" width="11.42578125" style="1" customWidth="1"/>
    <col min="14352" max="14592" width="9.140625" style="1"/>
    <col min="14593" max="14593" width="21.5703125" style="1" customWidth="1"/>
    <col min="14594" max="14594" width="21.42578125" style="1" customWidth="1"/>
    <col min="14595" max="14595" width="40.5703125" style="1" customWidth="1"/>
    <col min="14596" max="14596" width="39.85546875" style="1" customWidth="1"/>
    <col min="14597" max="14597" width="15.85546875" style="1" customWidth="1"/>
    <col min="14598" max="14598" width="10.85546875" style="1" customWidth="1"/>
    <col min="14599" max="14599" width="8.85546875" style="1" customWidth="1"/>
    <col min="14600" max="14601" width="15.7109375" style="1" customWidth="1"/>
    <col min="14602" max="14602" width="20.5703125" style="1" customWidth="1"/>
    <col min="14603" max="14603" width="17.5703125" style="1" customWidth="1"/>
    <col min="14604" max="14604" width="18.42578125" style="1" bestFit="1" customWidth="1"/>
    <col min="14605" max="14605" width="18.140625" style="1" bestFit="1" customWidth="1"/>
    <col min="14606" max="14606" width="10.5703125" style="1" bestFit="1" customWidth="1"/>
    <col min="14607" max="14607" width="11.42578125" style="1" customWidth="1"/>
    <col min="14608" max="14848" width="9.140625" style="1"/>
    <col min="14849" max="14849" width="21.5703125" style="1" customWidth="1"/>
    <col min="14850" max="14850" width="21.42578125" style="1" customWidth="1"/>
    <col min="14851" max="14851" width="40.5703125" style="1" customWidth="1"/>
    <col min="14852" max="14852" width="39.85546875" style="1" customWidth="1"/>
    <col min="14853" max="14853" width="15.85546875" style="1" customWidth="1"/>
    <col min="14854" max="14854" width="10.85546875" style="1" customWidth="1"/>
    <col min="14855" max="14855" width="8.85546875" style="1" customWidth="1"/>
    <col min="14856" max="14857" width="15.7109375" style="1" customWidth="1"/>
    <col min="14858" max="14858" width="20.5703125" style="1" customWidth="1"/>
    <col min="14859" max="14859" width="17.5703125" style="1" customWidth="1"/>
    <col min="14860" max="14860" width="18.42578125" style="1" bestFit="1" customWidth="1"/>
    <col min="14861" max="14861" width="18.140625" style="1" bestFit="1" customWidth="1"/>
    <col min="14862" max="14862" width="10.5703125" style="1" bestFit="1" customWidth="1"/>
    <col min="14863" max="14863" width="11.42578125" style="1" customWidth="1"/>
    <col min="14864" max="15104" width="9.140625" style="1"/>
    <col min="15105" max="15105" width="21.5703125" style="1" customWidth="1"/>
    <col min="15106" max="15106" width="21.42578125" style="1" customWidth="1"/>
    <col min="15107" max="15107" width="40.5703125" style="1" customWidth="1"/>
    <col min="15108" max="15108" width="39.85546875" style="1" customWidth="1"/>
    <col min="15109" max="15109" width="15.85546875" style="1" customWidth="1"/>
    <col min="15110" max="15110" width="10.85546875" style="1" customWidth="1"/>
    <col min="15111" max="15111" width="8.85546875" style="1" customWidth="1"/>
    <col min="15112" max="15113" width="15.7109375" style="1" customWidth="1"/>
    <col min="15114" max="15114" width="20.5703125" style="1" customWidth="1"/>
    <col min="15115" max="15115" width="17.5703125" style="1" customWidth="1"/>
    <col min="15116" max="15116" width="18.42578125" style="1" bestFit="1" customWidth="1"/>
    <col min="15117" max="15117" width="18.140625" style="1" bestFit="1" customWidth="1"/>
    <col min="15118" max="15118" width="10.5703125" style="1" bestFit="1" customWidth="1"/>
    <col min="15119" max="15119" width="11.42578125" style="1" customWidth="1"/>
    <col min="15120" max="15360" width="9.140625" style="1"/>
    <col min="15361" max="15361" width="21.5703125" style="1" customWidth="1"/>
    <col min="15362" max="15362" width="21.42578125" style="1" customWidth="1"/>
    <col min="15363" max="15363" width="40.5703125" style="1" customWidth="1"/>
    <col min="15364" max="15364" width="39.85546875" style="1" customWidth="1"/>
    <col min="15365" max="15365" width="15.85546875" style="1" customWidth="1"/>
    <col min="15366" max="15366" width="10.85546875" style="1" customWidth="1"/>
    <col min="15367" max="15367" width="8.85546875" style="1" customWidth="1"/>
    <col min="15368" max="15369" width="15.7109375" style="1" customWidth="1"/>
    <col min="15370" max="15370" width="20.5703125" style="1" customWidth="1"/>
    <col min="15371" max="15371" width="17.5703125" style="1" customWidth="1"/>
    <col min="15372" max="15372" width="18.42578125" style="1" bestFit="1" customWidth="1"/>
    <col min="15373" max="15373" width="18.140625" style="1" bestFit="1" customWidth="1"/>
    <col min="15374" max="15374" width="10.5703125" style="1" bestFit="1" customWidth="1"/>
    <col min="15375" max="15375" width="11.42578125" style="1" customWidth="1"/>
    <col min="15376" max="15616" width="9.140625" style="1"/>
    <col min="15617" max="15617" width="21.5703125" style="1" customWidth="1"/>
    <col min="15618" max="15618" width="21.42578125" style="1" customWidth="1"/>
    <col min="15619" max="15619" width="40.5703125" style="1" customWidth="1"/>
    <col min="15620" max="15620" width="39.85546875" style="1" customWidth="1"/>
    <col min="15621" max="15621" width="15.85546875" style="1" customWidth="1"/>
    <col min="15622" max="15622" width="10.85546875" style="1" customWidth="1"/>
    <col min="15623" max="15623" width="8.85546875" style="1" customWidth="1"/>
    <col min="15624" max="15625" width="15.7109375" style="1" customWidth="1"/>
    <col min="15626" max="15626" width="20.5703125" style="1" customWidth="1"/>
    <col min="15627" max="15627" width="17.5703125" style="1" customWidth="1"/>
    <col min="15628" max="15628" width="18.42578125" style="1" bestFit="1" customWidth="1"/>
    <col min="15629" max="15629" width="18.140625" style="1" bestFit="1" customWidth="1"/>
    <col min="15630" max="15630" width="10.5703125" style="1" bestFit="1" customWidth="1"/>
    <col min="15631" max="15631" width="11.42578125" style="1" customWidth="1"/>
    <col min="15632" max="15872" width="9.140625" style="1"/>
    <col min="15873" max="15873" width="21.5703125" style="1" customWidth="1"/>
    <col min="15874" max="15874" width="21.42578125" style="1" customWidth="1"/>
    <col min="15875" max="15875" width="40.5703125" style="1" customWidth="1"/>
    <col min="15876" max="15876" width="39.85546875" style="1" customWidth="1"/>
    <col min="15877" max="15877" width="15.85546875" style="1" customWidth="1"/>
    <col min="15878" max="15878" width="10.85546875" style="1" customWidth="1"/>
    <col min="15879" max="15879" width="8.85546875" style="1" customWidth="1"/>
    <col min="15880" max="15881" width="15.7109375" style="1" customWidth="1"/>
    <col min="15882" max="15882" width="20.5703125" style="1" customWidth="1"/>
    <col min="15883" max="15883" width="17.5703125" style="1" customWidth="1"/>
    <col min="15884" max="15884" width="18.42578125" style="1" bestFit="1" customWidth="1"/>
    <col min="15885" max="15885" width="18.140625" style="1" bestFit="1" customWidth="1"/>
    <col min="15886" max="15886" width="10.5703125" style="1" bestFit="1" customWidth="1"/>
    <col min="15887" max="15887" width="11.42578125" style="1" customWidth="1"/>
    <col min="15888" max="16128" width="9.140625" style="1"/>
    <col min="16129" max="16129" width="21.5703125" style="1" customWidth="1"/>
    <col min="16130" max="16130" width="21.42578125" style="1" customWidth="1"/>
    <col min="16131" max="16131" width="40.5703125" style="1" customWidth="1"/>
    <col min="16132" max="16132" width="39.85546875" style="1" customWidth="1"/>
    <col min="16133" max="16133" width="15.85546875" style="1" customWidth="1"/>
    <col min="16134" max="16134" width="10.85546875" style="1" customWidth="1"/>
    <col min="16135" max="16135" width="8.85546875" style="1" customWidth="1"/>
    <col min="16136" max="16137" width="15.7109375" style="1" customWidth="1"/>
    <col min="16138" max="16138" width="20.5703125" style="1" customWidth="1"/>
    <col min="16139" max="16139" width="17.5703125" style="1" customWidth="1"/>
    <col min="16140" max="16140" width="18.42578125" style="1" bestFit="1" customWidth="1"/>
    <col min="16141" max="16141" width="18.140625" style="1" bestFit="1" customWidth="1"/>
    <col min="16142" max="16142" width="10.5703125" style="1" bestFit="1" customWidth="1"/>
    <col min="16143" max="16143" width="11.42578125" style="1" customWidth="1"/>
    <col min="16144" max="16384" width="9.140625" style="1"/>
  </cols>
  <sheetData>
    <row r="1" spans="1:13" s="36" customFormat="1" ht="20.25" customHeight="1" x14ac:dyDescent="0.25">
      <c r="K1" s="36" t="s">
        <v>26</v>
      </c>
      <c r="L1" s="37"/>
      <c r="M1" s="38"/>
    </row>
    <row r="2" spans="1:13" s="33" customFormat="1" ht="27" customHeight="1" x14ac:dyDescent="0.25">
      <c r="A2" s="32"/>
      <c r="B2" s="44" t="s">
        <v>32</v>
      </c>
      <c r="C2" s="44"/>
      <c r="D2" s="45" t="s">
        <v>33</v>
      </c>
      <c r="E2" s="45"/>
      <c r="F2" s="45"/>
      <c r="G2" s="45"/>
      <c r="H2" s="45"/>
      <c r="I2" s="45"/>
      <c r="M2" s="34"/>
    </row>
    <row r="3" spans="1:13" s="31" customFormat="1" ht="27" customHeight="1" x14ac:dyDescent="0.25">
      <c r="A3" s="30"/>
    </row>
    <row r="4" spans="1:13" s="33" customFormat="1" ht="27" customHeight="1" x14ac:dyDescent="0.25">
      <c r="A4" s="32"/>
      <c r="B4" s="44" t="s">
        <v>34</v>
      </c>
      <c r="C4" s="44"/>
      <c r="D4" s="45"/>
      <c r="E4" s="45"/>
      <c r="F4" s="45"/>
      <c r="G4" s="45"/>
      <c r="H4" s="45"/>
      <c r="I4" s="45"/>
      <c r="M4" s="34"/>
    </row>
    <row r="5" spans="1:13" s="31" customFormat="1" ht="17.25" customHeight="1" x14ac:dyDescent="0.25">
      <c r="A5" s="30"/>
      <c r="M5" s="34"/>
    </row>
    <row r="6" spans="1:13" s="31" customFormat="1" ht="20.25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s="31" customFormat="1" ht="22.5" customHeight="1" x14ac:dyDescent="0.25">
      <c r="A7" s="46" t="s">
        <v>35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s="31" customFormat="1" ht="22.5" customHeight="1" x14ac:dyDescent="0.25">
      <c r="A8" s="46" t="s">
        <v>36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s="31" customFormat="1" ht="45" customHeight="1" x14ac:dyDescent="0.25">
      <c r="A9" s="47" t="s">
        <v>37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s="31" customFormat="1" ht="45" customHeight="1" x14ac:dyDescent="0.25">
      <c r="A10" s="47" t="s">
        <v>38</v>
      </c>
      <c r="B10" s="47"/>
      <c r="C10" s="47"/>
      <c r="D10" s="47"/>
      <c r="E10" s="47"/>
      <c r="F10" s="47"/>
      <c r="G10" s="47"/>
      <c r="H10" s="35"/>
      <c r="I10" s="35"/>
      <c r="J10" s="35"/>
      <c r="K10" s="35"/>
      <c r="L10" s="35"/>
      <c r="M10" s="35"/>
    </row>
    <row r="11" spans="1:13" s="36" customFormat="1" ht="48.75" customHeight="1" x14ac:dyDescent="0.25">
      <c r="A11" s="64" t="s">
        <v>27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41"/>
      <c r="M11" s="41"/>
    </row>
    <row r="12" spans="1:13" ht="20.25" customHeight="1" x14ac:dyDescent="0.25"/>
    <row r="13" spans="1:13" ht="20.25" customHeight="1" x14ac:dyDescent="0.25">
      <c r="A13" s="61" t="s">
        <v>0</v>
      </c>
      <c r="B13" s="61" t="s">
        <v>1</v>
      </c>
      <c r="C13" s="61" t="s">
        <v>2</v>
      </c>
      <c r="D13" s="61" t="s">
        <v>3</v>
      </c>
      <c r="E13" s="61" t="s">
        <v>4</v>
      </c>
      <c r="F13" s="74" t="s">
        <v>5</v>
      </c>
      <c r="G13" s="75"/>
      <c r="H13" s="54" t="s">
        <v>6</v>
      </c>
      <c r="I13" s="61" t="s">
        <v>7</v>
      </c>
      <c r="J13" s="61" t="s">
        <v>23</v>
      </c>
      <c r="K13" s="61" t="s">
        <v>10</v>
      </c>
    </row>
    <row r="14" spans="1:13" ht="31.5" x14ac:dyDescent="0.25">
      <c r="A14" s="61"/>
      <c r="B14" s="61"/>
      <c r="C14" s="61"/>
      <c r="D14" s="61"/>
      <c r="E14" s="61"/>
      <c r="F14" s="5" t="s">
        <v>11</v>
      </c>
      <c r="G14" s="5" t="s">
        <v>12</v>
      </c>
      <c r="H14" s="56"/>
      <c r="I14" s="61"/>
      <c r="J14" s="61"/>
      <c r="K14" s="61"/>
    </row>
    <row r="15" spans="1:13" x14ac:dyDescent="0.25">
      <c r="A15" s="61">
        <v>1</v>
      </c>
      <c r="B15" s="69" t="str">
        <f>'[2]206-1-1'!G7</f>
        <v>№206-1-1</v>
      </c>
      <c r="C15" s="69" t="str">
        <f>'[2]206-1-1'!G13</f>
        <v>Западно-Усть-Балыкское-Балыкское</v>
      </c>
      <c r="D15" s="6" t="s">
        <v>24</v>
      </c>
      <c r="E15" s="7">
        <f>'[2]206-1-1'!E17</f>
        <v>24</v>
      </c>
      <c r="F15" s="7">
        <f>'[2]206-1-1'!F17</f>
        <v>8</v>
      </c>
      <c r="G15" s="7">
        <f>'[2]206-1-1'!G17</f>
        <v>2</v>
      </c>
      <c r="H15" s="8">
        <f>'[2]206-1-1'!H17</f>
        <v>0</v>
      </c>
      <c r="I15" s="8">
        <f>'[2]206-1-1'!I17</f>
        <v>0</v>
      </c>
      <c r="J15" s="8">
        <f>F15*H15+G15*I15</f>
        <v>0</v>
      </c>
      <c r="K15" s="8">
        <f>E15*J15</f>
        <v>0</v>
      </c>
    </row>
    <row r="16" spans="1:13" x14ac:dyDescent="0.25">
      <c r="A16" s="61"/>
      <c r="B16" s="69"/>
      <c r="C16" s="69"/>
      <c r="D16" s="6" t="s">
        <v>25</v>
      </c>
      <c r="E16" s="7">
        <f>'[2]206-1-1'!E18</f>
        <v>0</v>
      </c>
      <c r="F16" s="7">
        <f>'[2]206-1-1'!F18</f>
        <v>8</v>
      </c>
      <c r="G16" s="7">
        <f>'[2]206-1-1'!G18</f>
        <v>2</v>
      </c>
      <c r="H16" s="8">
        <f>'[2]206-1-1'!H18</f>
        <v>0</v>
      </c>
      <c r="I16" s="8">
        <f>'[2]206-1-1'!I18</f>
        <v>0</v>
      </c>
      <c r="J16" s="8">
        <f>F16*H16+G16*I16</f>
        <v>0</v>
      </c>
      <c r="K16" s="8">
        <f>E16*J16</f>
        <v>0</v>
      </c>
    </row>
    <row r="17" spans="1:16" x14ac:dyDescent="0.25">
      <c r="A17" s="62" t="s">
        <v>18</v>
      </c>
      <c r="B17" s="63"/>
      <c r="C17" s="9"/>
      <c r="D17" s="9"/>
      <c r="E17" s="10">
        <f>SUM(E15:E16)</f>
        <v>24</v>
      </c>
      <c r="F17" s="10">
        <f>SUM(F15:F16)</f>
        <v>16</v>
      </c>
      <c r="G17" s="10">
        <f>SUM(G15:G16)</f>
        <v>4</v>
      </c>
      <c r="H17" s="70"/>
      <c r="I17" s="71"/>
      <c r="J17" s="11"/>
      <c r="K17" s="11">
        <f>SUM(K15:K16)</f>
        <v>0</v>
      </c>
      <c r="N17" s="12"/>
      <c r="O17" s="3"/>
    </row>
    <row r="18" spans="1:16" x14ac:dyDescent="0.25">
      <c r="A18" s="61">
        <v>2</v>
      </c>
      <c r="B18" s="69" t="str">
        <f>B15</f>
        <v>№206-1-1</v>
      </c>
      <c r="C18" s="69" t="str">
        <f>'[2]206-1-1'!G20</f>
        <v>Восточно-Охтеурское</v>
      </c>
      <c r="D18" s="6" t="s">
        <v>24</v>
      </c>
      <c r="E18" s="7">
        <f>'[2]206-1-1'!E24</f>
        <v>8</v>
      </c>
      <c r="F18" s="7">
        <f>'[2]206-1-1'!F24</f>
        <v>8</v>
      </c>
      <c r="G18" s="7">
        <f>'[2]206-1-1'!G24</f>
        <v>2</v>
      </c>
      <c r="H18" s="8">
        <f>'[2]206-1-1'!H24</f>
        <v>0</v>
      </c>
      <c r="I18" s="8">
        <f>'[2]206-1-1'!I24</f>
        <v>0</v>
      </c>
      <c r="J18" s="8">
        <f>F18*H18+G18*I18</f>
        <v>0</v>
      </c>
      <c r="K18" s="8">
        <f>E18*J18</f>
        <v>0</v>
      </c>
      <c r="L18" s="12"/>
    </row>
    <row r="19" spans="1:16" x14ac:dyDescent="0.25">
      <c r="A19" s="61"/>
      <c r="B19" s="69"/>
      <c r="C19" s="69"/>
      <c r="D19" s="6" t="s">
        <v>25</v>
      </c>
      <c r="E19" s="7">
        <f>'[2]206-1-1'!E25</f>
        <v>0</v>
      </c>
      <c r="F19" s="7">
        <f>'[2]206-1-1'!F25</f>
        <v>8</v>
      </c>
      <c r="G19" s="7">
        <f>'[2]206-1-1'!G25</f>
        <v>2</v>
      </c>
      <c r="H19" s="8">
        <f>'[2]206-1-1'!H25</f>
        <v>0</v>
      </c>
      <c r="I19" s="8">
        <f>'[2]206-1-1'!I25</f>
        <v>0</v>
      </c>
      <c r="J19" s="8">
        <f>F19*H19+G19*I19</f>
        <v>0</v>
      </c>
      <c r="K19" s="8">
        <f>E19*J19</f>
        <v>0</v>
      </c>
      <c r="L19" s="12"/>
    </row>
    <row r="20" spans="1:16" x14ac:dyDescent="0.25">
      <c r="A20" s="48" t="s">
        <v>18</v>
      </c>
      <c r="B20" s="48"/>
      <c r="C20" s="9"/>
      <c r="D20" s="9"/>
      <c r="E20" s="10">
        <f>SUM(E18:E19)</f>
        <v>8</v>
      </c>
      <c r="F20" s="10">
        <f>SUM(F18:F19)</f>
        <v>16</v>
      </c>
      <c r="G20" s="10">
        <f>SUM(G18:G19)</f>
        <v>4</v>
      </c>
      <c r="H20" s="70"/>
      <c r="I20" s="71"/>
      <c r="J20" s="11"/>
      <c r="K20" s="11">
        <f>SUM(K18:K19)</f>
        <v>0</v>
      </c>
      <c r="L20" s="12"/>
      <c r="O20" s="3"/>
    </row>
    <row r="21" spans="1:16" s="17" customFormat="1" x14ac:dyDescent="0.25">
      <c r="A21" s="50" t="s">
        <v>19</v>
      </c>
      <c r="B21" s="50"/>
      <c r="C21" s="13" t="str">
        <f>B15</f>
        <v>№206-1-1</v>
      </c>
      <c r="D21" s="13"/>
      <c r="E21" s="14">
        <f>E17+E20</f>
        <v>32</v>
      </c>
      <c r="F21" s="14">
        <f>F17+F20</f>
        <v>32</v>
      </c>
      <c r="G21" s="14">
        <f>G17+G20</f>
        <v>8</v>
      </c>
      <c r="H21" s="65"/>
      <c r="I21" s="66"/>
      <c r="J21" s="15"/>
      <c r="K21" s="15">
        <f>K17+K20</f>
        <v>0</v>
      </c>
      <c r="L21" s="12"/>
      <c r="M21" s="3"/>
      <c r="N21" s="4"/>
      <c r="O21" s="3"/>
      <c r="P21" s="16"/>
    </row>
    <row r="22" spans="1:16" s="17" customFormat="1" x14ac:dyDescent="0.25">
      <c r="A22" s="61">
        <v>1</v>
      </c>
      <c r="B22" s="69" t="str">
        <f>'[2]206-1-2'!G7</f>
        <v>№206-1-2</v>
      </c>
      <c r="C22" s="69" t="str">
        <f>'[2]206-1-2'!G13</f>
        <v>Кетовское</v>
      </c>
      <c r="D22" s="6" t="s">
        <v>24</v>
      </c>
      <c r="E22" s="7">
        <f>'[2]206-1-2'!E17</f>
        <v>6</v>
      </c>
      <c r="F22" s="7">
        <f>'[2]206-1-2'!F17</f>
        <v>8</v>
      </c>
      <c r="G22" s="7">
        <f>'[2]206-1-2'!G17</f>
        <v>2</v>
      </c>
      <c r="H22" s="8">
        <f>'[2]206-1-2'!H17</f>
        <v>0</v>
      </c>
      <c r="I22" s="8">
        <f>'[2]206-1-2'!I17</f>
        <v>0</v>
      </c>
      <c r="J22" s="8">
        <f>F22*H22+G22*I22</f>
        <v>0</v>
      </c>
      <c r="K22" s="8">
        <f>E22*J22</f>
        <v>0</v>
      </c>
      <c r="L22" s="12"/>
      <c r="M22" s="3"/>
      <c r="N22" s="12"/>
      <c r="O22" s="3"/>
      <c r="P22" s="16"/>
    </row>
    <row r="23" spans="1:16" s="17" customFormat="1" x14ac:dyDescent="0.25">
      <c r="A23" s="61"/>
      <c r="B23" s="69"/>
      <c r="C23" s="69"/>
      <c r="D23" s="6" t="s">
        <v>25</v>
      </c>
      <c r="E23" s="7">
        <f>'[2]206-1-2'!E18</f>
        <v>0</v>
      </c>
      <c r="F23" s="7">
        <f>'[2]206-1-2'!F18</f>
        <v>8</v>
      </c>
      <c r="G23" s="7">
        <f>'[2]206-1-2'!G18</f>
        <v>2</v>
      </c>
      <c r="H23" s="8">
        <f>'[2]206-1-2'!H18</f>
        <v>0</v>
      </c>
      <c r="I23" s="8">
        <f>'[2]206-1-2'!I18</f>
        <v>0</v>
      </c>
      <c r="J23" s="8">
        <f>F23*H23+G23*I23</f>
        <v>0</v>
      </c>
      <c r="K23" s="8">
        <f>E23*J23</f>
        <v>0</v>
      </c>
      <c r="L23" s="12"/>
      <c r="M23" s="3"/>
      <c r="N23" s="12"/>
      <c r="O23" s="3"/>
      <c r="P23" s="16"/>
    </row>
    <row r="24" spans="1:16" s="17" customFormat="1" x14ac:dyDescent="0.25">
      <c r="A24" s="62" t="s">
        <v>18</v>
      </c>
      <c r="B24" s="63"/>
      <c r="C24" s="9"/>
      <c r="D24" s="9"/>
      <c r="E24" s="10">
        <f>SUM(E22:E23)</f>
        <v>6</v>
      </c>
      <c r="F24" s="10">
        <f>SUM(F22:F23)</f>
        <v>16</v>
      </c>
      <c r="G24" s="10">
        <f>SUM(G22:G23)</f>
        <v>4</v>
      </c>
      <c r="H24" s="70"/>
      <c r="I24" s="71"/>
      <c r="J24" s="11"/>
      <c r="K24" s="11">
        <f>SUM(K22:K23)</f>
        <v>0</v>
      </c>
      <c r="L24" s="12"/>
      <c r="M24" s="3"/>
      <c r="N24" s="4"/>
      <c r="O24" s="3"/>
      <c r="P24" s="16"/>
    </row>
    <row r="25" spans="1:16" s="17" customFormat="1" x14ac:dyDescent="0.25">
      <c r="A25" s="61">
        <v>2</v>
      </c>
      <c r="B25" s="69" t="str">
        <f>B22</f>
        <v>№206-1-2</v>
      </c>
      <c r="C25" s="69" t="str">
        <f>'[2]206-1-2'!G20</f>
        <v>Островное</v>
      </c>
      <c r="D25" s="6" t="s">
        <v>24</v>
      </c>
      <c r="E25" s="7">
        <f>'[2]206-1-2'!E24</f>
        <v>10</v>
      </c>
      <c r="F25" s="7">
        <f>'[2]206-1-2'!F24</f>
        <v>8</v>
      </c>
      <c r="G25" s="7">
        <f>'[2]206-1-2'!G24</f>
        <v>2</v>
      </c>
      <c r="H25" s="8">
        <f>'[2]206-1-2'!H24</f>
        <v>0</v>
      </c>
      <c r="I25" s="8">
        <f>'[2]206-1-2'!I24</f>
        <v>0</v>
      </c>
      <c r="J25" s="8">
        <f>F25*H25+G25*I25</f>
        <v>0</v>
      </c>
      <c r="K25" s="8">
        <f>E25*J25</f>
        <v>0</v>
      </c>
      <c r="L25" s="12"/>
      <c r="M25" s="3"/>
      <c r="N25" s="12"/>
      <c r="O25" s="3"/>
      <c r="P25" s="16"/>
    </row>
    <row r="26" spans="1:16" s="17" customFormat="1" x14ac:dyDescent="0.25">
      <c r="A26" s="61"/>
      <c r="B26" s="69"/>
      <c r="C26" s="69"/>
      <c r="D26" s="6" t="s">
        <v>25</v>
      </c>
      <c r="E26" s="7">
        <f>'[2]206-1-2'!E25</f>
        <v>0</v>
      </c>
      <c r="F26" s="7">
        <f>'[2]206-1-2'!F25</f>
        <v>8</v>
      </c>
      <c r="G26" s="7">
        <f>'[2]206-1-2'!G25</f>
        <v>2</v>
      </c>
      <c r="H26" s="8">
        <f>'[2]206-1-2'!H25</f>
        <v>0</v>
      </c>
      <c r="I26" s="8">
        <f>'[2]206-1-2'!I25</f>
        <v>0</v>
      </c>
      <c r="J26" s="8">
        <f>F26*H26+G26*I26</f>
        <v>0</v>
      </c>
      <c r="K26" s="8">
        <f>E26*J26</f>
        <v>0</v>
      </c>
      <c r="L26" s="12"/>
      <c r="M26" s="3"/>
      <c r="N26" s="12"/>
      <c r="O26" s="3"/>
      <c r="P26" s="16"/>
    </row>
    <row r="27" spans="1:16" s="17" customFormat="1" x14ac:dyDescent="0.25">
      <c r="A27" s="48" t="s">
        <v>18</v>
      </c>
      <c r="B27" s="48"/>
      <c r="C27" s="9"/>
      <c r="D27" s="9"/>
      <c r="E27" s="10">
        <f>SUM(E25:E26)</f>
        <v>10</v>
      </c>
      <c r="F27" s="10">
        <f>SUM(F25:F26)</f>
        <v>16</v>
      </c>
      <c r="G27" s="10">
        <f>SUM(G25:G26)</f>
        <v>4</v>
      </c>
      <c r="H27" s="11"/>
      <c r="I27" s="11"/>
      <c r="J27" s="11"/>
      <c r="K27" s="11">
        <f>SUM(K25:K26)</f>
        <v>0</v>
      </c>
      <c r="L27" s="12"/>
      <c r="M27" s="3"/>
      <c r="N27" s="4"/>
      <c r="O27" s="3"/>
      <c r="P27" s="16"/>
    </row>
    <row r="28" spans="1:16" s="17" customFormat="1" x14ac:dyDescent="0.25">
      <c r="A28" s="61">
        <v>3</v>
      </c>
      <c r="B28" s="69" t="str">
        <f>B22</f>
        <v>№206-1-2</v>
      </c>
      <c r="C28" s="69" t="str">
        <f>'[2]206-1-2'!G27</f>
        <v>Южно-Островное</v>
      </c>
      <c r="D28" s="6" t="s">
        <v>24</v>
      </c>
      <c r="E28" s="7">
        <f>'[2]206-1-2'!E31</f>
        <v>5</v>
      </c>
      <c r="F28" s="7">
        <f>'[2]206-1-2'!F31</f>
        <v>8</v>
      </c>
      <c r="G28" s="7">
        <f>'[2]206-1-2'!G31</f>
        <v>2</v>
      </c>
      <c r="H28" s="8">
        <f>'[2]206-1-2'!H31</f>
        <v>0</v>
      </c>
      <c r="I28" s="8">
        <f>'[2]206-1-2'!I31</f>
        <v>0</v>
      </c>
      <c r="J28" s="8">
        <f>F28*H28+G28*I28</f>
        <v>0</v>
      </c>
      <c r="K28" s="8">
        <f>E28*J28</f>
        <v>0</v>
      </c>
      <c r="L28" s="12"/>
      <c r="M28" s="3"/>
      <c r="N28" s="12"/>
      <c r="O28" s="3"/>
      <c r="P28" s="16"/>
    </row>
    <row r="29" spans="1:16" s="17" customFormat="1" x14ac:dyDescent="0.25">
      <c r="A29" s="61"/>
      <c r="B29" s="69"/>
      <c r="C29" s="69"/>
      <c r="D29" s="6" t="s">
        <v>25</v>
      </c>
      <c r="E29" s="7">
        <f>'[2]206-1-2'!E32</f>
        <v>0</v>
      </c>
      <c r="F29" s="7">
        <f>'[2]206-1-2'!F32</f>
        <v>8</v>
      </c>
      <c r="G29" s="7">
        <f>'[2]206-1-2'!G32</f>
        <v>2</v>
      </c>
      <c r="H29" s="8">
        <f>'[2]206-1-2'!H32</f>
        <v>0</v>
      </c>
      <c r="I29" s="8">
        <f>'[2]206-1-2'!I32</f>
        <v>0</v>
      </c>
      <c r="J29" s="8">
        <f>F29*H29+G29*I29</f>
        <v>0</v>
      </c>
      <c r="K29" s="8">
        <f>E29*J29</f>
        <v>0</v>
      </c>
      <c r="L29" s="12"/>
      <c r="M29" s="3"/>
      <c r="N29" s="12"/>
      <c r="O29" s="3"/>
      <c r="P29" s="16"/>
    </row>
    <row r="30" spans="1:16" s="17" customFormat="1" x14ac:dyDescent="0.25">
      <c r="A30" s="48" t="s">
        <v>18</v>
      </c>
      <c r="B30" s="48"/>
      <c r="C30" s="9"/>
      <c r="D30" s="9"/>
      <c r="E30" s="10">
        <f>SUM(E28:E29)</f>
        <v>5</v>
      </c>
      <c r="F30" s="10">
        <f>SUM(F28:F29)</f>
        <v>16</v>
      </c>
      <c r="G30" s="10">
        <f>SUM(G28:G29)</f>
        <v>4</v>
      </c>
      <c r="H30" s="11"/>
      <c r="I30" s="11"/>
      <c r="J30" s="11"/>
      <c r="K30" s="11">
        <f>SUM(K28:K29)</f>
        <v>0</v>
      </c>
      <c r="L30" s="12"/>
      <c r="M30" s="3"/>
      <c r="N30" s="4"/>
      <c r="O30" s="3"/>
      <c r="P30" s="16"/>
    </row>
    <row r="31" spans="1:16" x14ac:dyDescent="0.25">
      <c r="A31" s="61">
        <v>4</v>
      </c>
      <c r="B31" s="69" t="str">
        <f>B22</f>
        <v>№206-1-2</v>
      </c>
      <c r="C31" s="69" t="str">
        <f>'[2]206-1-2'!G34</f>
        <v>Северо-Островное</v>
      </c>
      <c r="D31" s="6" t="s">
        <v>24</v>
      </c>
      <c r="E31" s="7">
        <f>'[2]206-1-2'!E38</f>
        <v>7</v>
      </c>
      <c r="F31" s="7">
        <f>'[2]206-1-2'!F38</f>
        <v>8</v>
      </c>
      <c r="G31" s="7">
        <f>'[2]206-1-2'!G38</f>
        <v>2</v>
      </c>
      <c r="H31" s="8">
        <f>'[2]206-1-2'!H38</f>
        <v>0</v>
      </c>
      <c r="I31" s="8">
        <f>'[2]206-1-2'!I38</f>
        <v>0</v>
      </c>
      <c r="J31" s="8">
        <f>F31*H31+G31*I31</f>
        <v>0</v>
      </c>
      <c r="K31" s="8">
        <f>E31*J31</f>
        <v>0</v>
      </c>
      <c r="L31" s="12"/>
      <c r="N31" s="12"/>
      <c r="O31" s="3"/>
    </row>
    <row r="32" spans="1:16" x14ac:dyDescent="0.25">
      <c r="A32" s="61"/>
      <c r="B32" s="69"/>
      <c r="C32" s="69"/>
      <c r="D32" s="6" t="s">
        <v>25</v>
      </c>
      <c r="E32" s="7">
        <f>'[2]206-1-2'!E39</f>
        <v>0</v>
      </c>
      <c r="F32" s="7">
        <f>'[2]206-1-2'!F39</f>
        <v>8</v>
      </c>
      <c r="G32" s="7">
        <f>'[2]206-1-2'!G39</f>
        <v>2</v>
      </c>
      <c r="H32" s="8">
        <f>'[2]206-1-2'!H39</f>
        <v>0</v>
      </c>
      <c r="I32" s="8">
        <f>'[2]206-1-2'!I39</f>
        <v>0</v>
      </c>
      <c r="J32" s="8">
        <f>F32*H32+G32*I32</f>
        <v>0</v>
      </c>
      <c r="K32" s="8">
        <f>E32*J32</f>
        <v>0</v>
      </c>
      <c r="L32" s="12"/>
      <c r="N32" s="12"/>
      <c r="O32" s="3"/>
    </row>
    <row r="33" spans="1:16" x14ac:dyDescent="0.25">
      <c r="A33" s="48" t="s">
        <v>18</v>
      </c>
      <c r="B33" s="48"/>
      <c r="C33" s="9"/>
      <c r="D33" s="9"/>
      <c r="E33" s="10">
        <f>SUM(E31:E32)</f>
        <v>7</v>
      </c>
      <c r="F33" s="10">
        <f>SUM(F31:F32)</f>
        <v>16</v>
      </c>
      <c r="G33" s="10">
        <f>SUM(G31:G32)</f>
        <v>4</v>
      </c>
      <c r="H33" s="70"/>
      <c r="I33" s="71"/>
      <c r="J33" s="11"/>
      <c r="K33" s="11">
        <f>SUM(K31:K32)</f>
        <v>0</v>
      </c>
      <c r="L33" s="12"/>
      <c r="O33" s="3"/>
    </row>
    <row r="34" spans="1:16" x14ac:dyDescent="0.25">
      <c r="A34" s="61">
        <v>5</v>
      </c>
      <c r="B34" s="69" t="str">
        <f>B25</f>
        <v>№206-1-2</v>
      </c>
      <c r="C34" s="69" t="str">
        <f>'[2]206-1-2'!G41</f>
        <v>Локосовское</v>
      </c>
      <c r="D34" s="6" t="s">
        <v>24</v>
      </c>
      <c r="E34" s="7">
        <f>'[2]206-1-2'!E45</f>
        <v>3</v>
      </c>
      <c r="F34" s="7">
        <f>'[2]206-1-2'!F45</f>
        <v>8</v>
      </c>
      <c r="G34" s="7">
        <f>'[2]206-1-2'!G45</f>
        <v>2</v>
      </c>
      <c r="H34" s="8">
        <f>'[2]206-1-2'!H45</f>
        <v>0</v>
      </c>
      <c r="I34" s="8">
        <f>'[2]206-1-2'!I45</f>
        <v>0</v>
      </c>
      <c r="J34" s="8">
        <f>F34*H34+G34*I34</f>
        <v>0</v>
      </c>
      <c r="K34" s="8">
        <f>E34*J34</f>
        <v>0</v>
      </c>
      <c r="L34" s="12"/>
      <c r="O34" s="3"/>
    </row>
    <row r="35" spans="1:16" x14ac:dyDescent="0.25">
      <c r="A35" s="61"/>
      <c r="B35" s="69"/>
      <c r="C35" s="69"/>
      <c r="D35" s="6" t="s">
        <v>25</v>
      </c>
      <c r="E35" s="7">
        <f>'[2]206-1-2'!E46</f>
        <v>0</v>
      </c>
      <c r="F35" s="7">
        <f>'[2]206-1-2'!F46</f>
        <v>8</v>
      </c>
      <c r="G35" s="7">
        <f>'[2]206-1-2'!G46</f>
        <v>2</v>
      </c>
      <c r="H35" s="8">
        <f>'[2]206-1-2'!H46</f>
        <v>0</v>
      </c>
      <c r="I35" s="8">
        <f>'[2]206-1-2'!I46</f>
        <v>0</v>
      </c>
      <c r="J35" s="8">
        <f>F35*H35+G35*I35</f>
        <v>0</v>
      </c>
      <c r="K35" s="8">
        <f>E35*J35</f>
        <v>0</v>
      </c>
      <c r="L35" s="12"/>
      <c r="O35" s="3"/>
    </row>
    <row r="36" spans="1:16" x14ac:dyDescent="0.25">
      <c r="A36" s="48" t="s">
        <v>18</v>
      </c>
      <c r="B36" s="48"/>
      <c r="C36" s="9"/>
      <c r="D36" s="9"/>
      <c r="E36" s="10">
        <f>SUM(E34:E35)</f>
        <v>3</v>
      </c>
      <c r="F36" s="10">
        <f>SUM(F34:F35)</f>
        <v>16</v>
      </c>
      <c r="G36" s="10">
        <f>SUM(G34:G35)</f>
        <v>4</v>
      </c>
      <c r="H36" s="70"/>
      <c r="I36" s="71"/>
      <c r="J36" s="11"/>
      <c r="K36" s="11">
        <f>SUM(K34:K35)</f>
        <v>0</v>
      </c>
      <c r="L36" s="12"/>
      <c r="O36" s="3"/>
    </row>
    <row r="37" spans="1:16" x14ac:dyDescent="0.25">
      <c r="A37" s="61">
        <v>6</v>
      </c>
      <c r="B37" s="69" t="str">
        <f>B28</f>
        <v>№206-1-2</v>
      </c>
      <c r="C37" s="69" t="str">
        <f>'[2]206-1-2'!G48</f>
        <v>Ново-Покурское</v>
      </c>
      <c r="D37" s="6" t="s">
        <v>24</v>
      </c>
      <c r="E37" s="7">
        <f>'[2]206-1-2'!E52</f>
        <v>13</v>
      </c>
      <c r="F37" s="7">
        <f>'[2]206-1-2'!F52</f>
        <v>8</v>
      </c>
      <c r="G37" s="7">
        <f>'[2]206-1-2'!G52</f>
        <v>2</v>
      </c>
      <c r="H37" s="8">
        <f>'[2]206-1-2'!H52</f>
        <v>0</v>
      </c>
      <c r="I37" s="8">
        <f>'[2]206-1-2'!I52</f>
        <v>0</v>
      </c>
      <c r="J37" s="8">
        <f>F37*H37+G37*I37</f>
        <v>0</v>
      </c>
      <c r="K37" s="8">
        <f>E37*J37</f>
        <v>0</v>
      </c>
      <c r="L37" s="12"/>
      <c r="O37" s="3"/>
    </row>
    <row r="38" spans="1:16" x14ac:dyDescent="0.25">
      <c r="A38" s="61"/>
      <c r="B38" s="69"/>
      <c r="C38" s="69"/>
      <c r="D38" s="6" t="s">
        <v>25</v>
      </c>
      <c r="E38" s="7">
        <f>'[2]206-1-2'!E53</f>
        <v>4</v>
      </c>
      <c r="F38" s="7">
        <f>'[2]206-1-2'!F53</f>
        <v>8</v>
      </c>
      <c r="G38" s="7">
        <f>'[2]206-1-2'!G53</f>
        <v>2</v>
      </c>
      <c r="H38" s="8">
        <f>'[2]206-1-2'!H53</f>
        <v>0</v>
      </c>
      <c r="I38" s="8">
        <f>'[2]206-1-2'!I53</f>
        <v>0</v>
      </c>
      <c r="J38" s="8">
        <f>F38*H38+G38*I38</f>
        <v>0</v>
      </c>
      <c r="K38" s="8">
        <f>E38*J38</f>
        <v>0</v>
      </c>
      <c r="L38" s="12"/>
      <c r="O38" s="3"/>
    </row>
    <row r="39" spans="1:16" x14ac:dyDescent="0.25">
      <c r="A39" s="48" t="s">
        <v>18</v>
      </c>
      <c r="B39" s="48"/>
      <c r="C39" s="9"/>
      <c r="D39" s="9"/>
      <c r="E39" s="10">
        <f>SUM(E37:E38)</f>
        <v>17</v>
      </c>
      <c r="F39" s="10">
        <f>SUM(F37:F38)</f>
        <v>16</v>
      </c>
      <c r="G39" s="10">
        <f>SUM(G37:G38)</f>
        <v>4</v>
      </c>
      <c r="H39" s="70"/>
      <c r="I39" s="71"/>
      <c r="J39" s="11"/>
      <c r="K39" s="11">
        <f>SUM(K37:K38)</f>
        <v>0</v>
      </c>
      <c r="L39" s="12"/>
      <c r="O39" s="3"/>
    </row>
    <row r="40" spans="1:16" s="17" customFormat="1" x14ac:dyDescent="0.25">
      <c r="A40" s="72" t="s">
        <v>19</v>
      </c>
      <c r="B40" s="73"/>
      <c r="C40" s="13" t="str">
        <f>B22</f>
        <v>№206-1-2</v>
      </c>
      <c r="D40" s="13"/>
      <c r="E40" s="14">
        <f>E24+E27+E33+E30+E36+E39</f>
        <v>48</v>
      </c>
      <c r="F40" s="14">
        <f>F24+F27+F33+F30</f>
        <v>64</v>
      </c>
      <c r="G40" s="14">
        <f>G24+G27+G33+G30</f>
        <v>16</v>
      </c>
      <c r="H40" s="65"/>
      <c r="I40" s="66"/>
      <c r="J40" s="15"/>
      <c r="K40" s="15">
        <f>K24+K27+K33+K30+K36+K39</f>
        <v>0</v>
      </c>
      <c r="L40" s="12"/>
      <c r="M40" s="3"/>
      <c r="N40" s="4"/>
      <c r="O40" s="3"/>
      <c r="P40" s="16"/>
    </row>
    <row r="41" spans="1:16" s="17" customFormat="1" x14ac:dyDescent="0.25">
      <c r="A41" s="61">
        <v>1</v>
      </c>
      <c r="B41" s="69" t="str">
        <f>'[2]206-1-3'!G7</f>
        <v>№206-1-3</v>
      </c>
      <c r="C41" s="57" t="str">
        <f>'[2]206-1-3'!G13</f>
        <v>Тайлаковское</v>
      </c>
      <c r="D41" s="6" t="s">
        <v>24</v>
      </c>
      <c r="E41" s="7">
        <f>'[2]206-1-3'!E17</f>
        <v>46</v>
      </c>
      <c r="F41" s="7">
        <f>'[2]206-1-3'!F17</f>
        <v>8</v>
      </c>
      <c r="G41" s="7">
        <f>'[2]206-1-3'!G17</f>
        <v>2</v>
      </c>
      <c r="H41" s="8">
        <f>'[2]206-1-3'!H17</f>
        <v>0</v>
      </c>
      <c r="I41" s="8">
        <f>'[2]206-1-3'!I17</f>
        <v>0</v>
      </c>
      <c r="J41" s="8">
        <f>F41*H41+G41*I41</f>
        <v>0</v>
      </c>
      <c r="K41" s="8">
        <f>E41*J41</f>
        <v>0</v>
      </c>
      <c r="L41" s="12"/>
      <c r="M41" s="3"/>
      <c r="N41" s="12"/>
      <c r="O41" s="3"/>
      <c r="P41" s="16"/>
    </row>
    <row r="42" spans="1:16" s="17" customFormat="1" x14ac:dyDescent="0.25">
      <c r="A42" s="61"/>
      <c r="B42" s="69"/>
      <c r="C42" s="59"/>
      <c r="D42" s="6" t="s">
        <v>25</v>
      </c>
      <c r="E42" s="7">
        <f>'[2]206-1-3'!E18</f>
        <v>0</v>
      </c>
      <c r="F42" s="7">
        <f>'[2]206-1-3'!F18</f>
        <v>8</v>
      </c>
      <c r="G42" s="7">
        <f>'[2]206-1-3'!G18</f>
        <v>2</v>
      </c>
      <c r="H42" s="8">
        <f>'[2]206-1-3'!H18</f>
        <v>0</v>
      </c>
      <c r="I42" s="8">
        <f>'[2]206-1-3'!I18</f>
        <v>0</v>
      </c>
      <c r="J42" s="8">
        <f>F42*H42+G42*I42</f>
        <v>0</v>
      </c>
      <c r="K42" s="8">
        <f>E42*J42</f>
        <v>0</v>
      </c>
      <c r="L42" s="12"/>
      <c r="M42" s="3"/>
      <c r="N42" s="12"/>
      <c r="O42" s="3"/>
      <c r="P42" s="16"/>
    </row>
    <row r="43" spans="1:16" s="17" customFormat="1" x14ac:dyDescent="0.25">
      <c r="A43" s="50" t="s">
        <v>19</v>
      </c>
      <c r="B43" s="50"/>
      <c r="C43" s="13" t="str">
        <f>B41</f>
        <v>№206-1-3</v>
      </c>
      <c r="D43" s="13"/>
      <c r="E43" s="14">
        <f>SUM(E41:E42)</f>
        <v>46</v>
      </c>
      <c r="F43" s="14">
        <f>SUM(F41:F42)</f>
        <v>16</v>
      </c>
      <c r="G43" s="14">
        <f>SUM(G41:G42)</f>
        <v>4</v>
      </c>
      <c r="H43" s="65"/>
      <c r="I43" s="66"/>
      <c r="J43" s="15"/>
      <c r="K43" s="15">
        <f>SUM(K41:K42)</f>
        <v>0</v>
      </c>
      <c r="L43" s="12"/>
      <c r="M43" s="3"/>
      <c r="N43" s="4"/>
      <c r="O43" s="3"/>
      <c r="P43" s="16"/>
    </row>
    <row r="44" spans="1:16" x14ac:dyDescent="0.25">
      <c r="A44" s="61">
        <v>1</v>
      </c>
      <c r="B44" s="69" t="str">
        <f>'[2]206-1-4'!G7</f>
        <v>№206-1-4</v>
      </c>
      <c r="C44" s="69" t="str">
        <f>'[2]206-1-4'!G8</f>
        <v>Ачимовское</v>
      </c>
      <c r="D44" s="6" t="s">
        <v>24</v>
      </c>
      <c r="E44" s="7">
        <f>'[2]206-1-4'!E17</f>
        <v>23</v>
      </c>
      <c r="F44" s="7">
        <f>'[2]206-1-4'!F17</f>
        <v>8</v>
      </c>
      <c r="G44" s="7">
        <f>'[2]206-1-4'!G17</f>
        <v>2</v>
      </c>
      <c r="H44" s="8">
        <f>'[2]206-1-4'!H17</f>
        <v>0</v>
      </c>
      <c r="I44" s="8">
        <f>'[2]206-1-4'!I17</f>
        <v>0</v>
      </c>
      <c r="J44" s="8">
        <f>F44*H44+G44*I44</f>
        <v>0</v>
      </c>
      <c r="K44" s="8">
        <f>E44*J44</f>
        <v>0</v>
      </c>
      <c r="L44" s="12"/>
      <c r="N44" s="12"/>
      <c r="O44" s="3"/>
    </row>
    <row r="45" spans="1:16" x14ac:dyDescent="0.25">
      <c r="A45" s="61"/>
      <c r="B45" s="69"/>
      <c r="C45" s="69"/>
      <c r="D45" s="6" t="s">
        <v>25</v>
      </c>
      <c r="E45" s="7">
        <f>'[2]206-1-4'!E18</f>
        <v>0</v>
      </c>
      <c r="F45" s="7">
        <f>'[2]206-1-4'!F18</f>
        <v>8</v>
      </c>
      <c r="G45" s="7">
        <f>'[2]206-1-4'!G18</f>
        <v>2</v>
      </c>
      <c r="H45" s="8">
        <f>'[2]206-1-4'!H18</f>
        <v>0</v>
      </c>
      <c r="I45" s="8">
        <f>'[2]206-1-4'!I18</f>
        <v>0</v>
      </c>
      <c r="J45" s="8">
        <f>F45*H45+G45*I45</f>
        <v>0</v>
      </c>
      <c r="K45" s="8">
        <f>E45*J45</f>
        <v>0</v>
      </c>
      <c r="L45" s="12"/>
      <c r="N45" s="12"/>
      <c r="O45" s="3"/>
    </row>
    <row r="46" spans="1:16" s="17" customFormat="1" x14ac:dyDescent="0.25">
      <c r="A46" s="50" t="s">
        <v>19</v>
      </c>
      <c r="B46" s="50"/>
      <c r="C46" s="13" t="str">
        <f>B44</f>
        <v>№206-1-4</v>
      </c>
      <c r="D46" s="13"/>
      <c r="E46" s="14">
        <f>SUM(E44:E45)</f>
        <v>23</v>
      </c>
      <c r="F46" s="14">
        <f>SUM(F44:F45)</f>
        <v>16</v>
      </c>
      <c r="G46" s="14">
        <f>SUM(G44:G45)</f>
        <v>4</v>
      </c>
      <c r="H46" s="65"/>
      <c r="I46" s="66"/>
      <c r="J46" s="15"/>
      <c r="K46" s="15">
        <f>SUM(K44:K45)</f>
        <v>0</v>
      </c>
      <c r="L46" s="12"/>
      <c r="M46" s="3"/>
      <c r="N46" s="4"/>
      <c r="O46" s="3"/>
      <c r="P46" s="16"/>
    </row>
    <row r="47" spans="1:16" s="23" customFormat="1" ht="32.25" customHeight="1" x14ac:dyDescent="0.25">
      <c r="A47" s="52" t="s">
        <v>20</v>
      </c>
      <c r="B47" s="52"/>
      <c r="C47" s="52"/>
      <c r="D47" s="18"/>
      <c r="E47" s="19">
        <f>E21+E40+E43+E46</f>
        <v>149</v>
      </c>
      <c r="F47" s="19">
        <f>F21+F40+F43+F46</f>
        <v>128</v>
      </c>
      <c r="G47" s="19">
        <f>G21+G40+G43+G46</f>
        <v>32</v>
      </c>
      <c r="H47" s="67"/>
      <c r="I47" s="68"/>
      <c r="J47" s="20"/>
      <c r="K47" s="20">
        <f>K21+K40+K43+K46</f>
        <v>0</v>
      </c>
      <c r="L47" s="21"/>
      <c r="M47" s="3"/>
      <c r="N47" s="4"/>
      <c r="O47" s="3"/>
      <c r="P47" s="22"/>
    </row>
    <row r="48" spans="1:16" ht="20.25" customHeight="1" x14ac:dyDescent="0.25"/>
    <row r="49" spans="1:18" ht="24" customHeight="1" x14ac:dyDescent="0.25">
      <c r="B49" s="60" t="s">
        <v>31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2"/>
      <c r="O49" s="3"/>
      <c r="Q49" s="4"/>
      <c r="R49" s="4"/>
    </row>
    <row r="50" spans="1:18" s="40" customFormat="1" ht="42.75" customHeight="1" x14ac:dyDescent="0.35">
      <c r="A50" s="24"/>
      <c r="B50" s="24"/>
      <c r="C50" s="24"/>
      <c r="D50" s="39"/>
      <c r="E50" s="24"/>
      <c r="F50" s="24"/>
      <c r="G50" s="24"/>
      <c r="H50" s="24"/>
      <c r="I50" s="24"/>
      <c r="J50" s="24"/>
      <c r="L50" s="39"/>
      <c r="M50" s="24"/>
    </row>
    <row r="51" spans="1:18" s="40" customFormat="1" ht="42.75" customHeight="1" x14ac:dyDescent="0.25">
      <c r="A51" s="24"/>
      <c r="B51" s="42" t="s">
        <v>39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24"/>
    </row>
    <row r="52" spans="1:18" s="40" customFormat="1" ht="27" x14ac:dyDescent="0.35">
      <c r="A52" s="25"/>
      <c r="B52" s="43"/>
      <c r="C52" s="43"/>
      <c r="D52" s="39"/>
      <c r="E52" s="25"/>
      <c r="F52" s="25"/>
      <c r="G52" s="25"/>
      <c r="H52" s="25"/>
      <c r="I52" s="25" t="s">
        <v>40</v>
      </c>
      <c r="J52" s="25"/>
      <c r="L52" s="39"/>
      <c r="M52" s="25"/>
    </row>
  </sheetData>
  <mergeCells count="76">
    <mergeCell ref="H21:I21"/>
    <mergeCell ref="K13:K14"/>
    <mergeCell ref="A15:A16"/>
    <mergeCell ref="B15:B16"/>
    <mergeCell ref="C15:C16"/>
    <mergeCell ref="A17:B17"/>
    <mergeCell ref="H17:I17"/>
    <mergeCell ref="A13:A14"/>
    <mergeCell ref="B13:B14"/>
    <mergeCell ref="C13:C14"/>
    <mergeCell ref="D13:D14"/>
    <mergeCell ref="E13:E14"/>
    <mergeCell ref="F13:G13"/>
    <mergeCell ref="H13:H14"/>
    <mergeCell ref="I13:I14"/>
    <mergeCell ref="J13:J14"/>
    <mergeCell ref="A25:A26"/>
    <mergeCell ref="B25:B26"/>
    <mergeCell ref="C25:C26"/>
    <mergeCell ref="A18:A19"/>
    <mergeCell ref="B18:B19"/>
    <mergeCell ref="C18:C19"/>
    <mergeCell ref="A20:B20"/>
    <mergeCell ref="A22:A23"/>
    <mergeCell ref="B22:B23"/>
    <mergeCell ref="C22:C23"/>
    <mergeCell ref="A24:B24"/>
    <mergeCell ref="H20:I20"/>
    <mergeCell ref="A21:B21"/>
    <mergeCell ref="A44:A45"/>
    <mergeCell ref="B44:B45"/>
    <mergeCell ref="C44:C45"/>
    <mergeCell ref="A46:B46"/>
    <mergeCell ref="B34:B35"/>
    <mergeCell ref="C34:C35"/>
    <mergeCell ref="A36:B36"/>
    <mergeCell ref="H24:I24"/>
    <mergeCell ref="A41:A42"/>
    <mergeCell ref="B41:B42"/>
    <mergeCell ref="C41:C42"/>
    <mergeCell ref="A43:B43"/>
    <mergeCell ref="H36:I36"/>
    <mergeCell ref="A27:B27"/>
    <mergeCell ref="A28:A29"/>
    <mergeCell ref="B28:B29"/>
    <mergeCell ref="C28:C29"/>
    <mergeCell ref="A30:B30"/>
    <mergeCell ref="A31:A32"/>
    <mergeCell ref="B31:B32"/>
    <mergeCell ref="C31:C32"/>
    <mergeCell ref="A40:B40"/>
    <mergeCell ref="H40:I40"/>
    <mergeCell ref="A33:B33"/>
    <mergeCell ref="H33:I33"/>
    <mergeCell ref="A34:A35"/>
    <mergeCell ref="B2:C2"/>
    <mergeCell ref="D2:I2"/>
    <mergeCell ref="B4:C4"/>
    <mergeCell ref="D4:I4"/>
    <mergeCell ref="A7:M7"/>
    <mergeCell ref="B52:C52"/>
    <mergeCell ref="A8:M8"/>
    <mergeCell ref="A9:M9"/>
    <mergeCell ref="A10:G10"/>
    <mergeCell ref="B49:M49"/>
    <mergeCell ref="B51:L51"/>
    <mergeCell ref="H46:I46"/>
    <mergeCell ref="A47:C47"/>
    <mergeCell ref="H47:I47"/>
    <mergeCell ref="A11:K11"/>
    <mergeCell ref="H43:I43"/>
    <mergeCell ref="A37:A38"/>
    <mergeCell ref="B37:B38"/>
    <mergeCell ref="C37:C38"/>
    <mergeCell ref="A39:B39"/>
    <mergeCell ref="H39:I39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view="pageBreakPreview" zoomScale="60" zoomScaleNormal="60" workbookViewId="0">
      <selection activeCell="N19" sqref="N19"/>
    </sheetView>
  </sheetViews>
  <sheetFormatPr defaultRowHeight="15.75" outlineLevelCol="1" x14ac:dyDescent="0.25"/>
  <cols>
    <col min="1" max="1" width="21.5703125" style="1" customWidth="1"/>
    <col min="2" max="2" width="21.42578125" style="1" customWidth="1"/>
    <col min="3" max="3" width="40.5703125" style="1" customWidth="1"/>
    <col min="4" max="4" width="44.5703125" style="1" customWidth="1"/>
    <col min="5" max="5" width="15.85546875" style="1" customWidth="1"/>
    <col min="6" max="6" width="10.85546875" style="1" customWidth="1" outlineLevel="1"/>
    <col min="7" max="7" width="8.85546875" style="1" customWidth="1" outlineLevel="1"/>
    <col min="8" max="9" width="15.7109375" style="1" customWidth="1"/>
    <col min="10" max="10" width="20.5703125" style="1" customWidth="1"/>
    <col min="11" max="11" width="19.28515625" style="1" customWidth="1"/>
    <col min="12" max="12" width="18.42578125" style="2" bestFit="1" customWidth="1"/>
    <col min="13" max="13" width="18.140625" style="3" bestFit="1" customWidth="1"/>
    <col min="14" max="14" width="9.140625" style="4"/>
    <col min="15" max="15" width="11.42578125" style="4" customWidth="1"/>
    <col min="16" max="16" width="9.140625" style="4"/>
    <col min="17" max="256" width="9.140625" style="1"/>
    <col min="257" max="257" width="21.5703125" style="1" customWidth="1"/>
    <col min="258" max="258" width="21.42578125" style="1" customWidth="1"/>
    <col min="259" max="259" width="40.5703125" style="1" customWidth="1"/>
    <col min="260" max="260" width="44.5703125" style="1" customWidth="1"/>
    <col min="261" max="261" width="15.85546875" style="1" customWidth="1"/>
    <col min="262" max="262" width="10.85546875" style="1" customWidth="1"/>
    <col min="263" max="263" width="8.85546875" style="1" customWidth="1"/>
    <col min="264" max="265" width="15.7109375" style="1" customWidth="1"/>
    <col min="266" max="266" width="20.5703125" style="1" customWidth="1"/>
    <col min="267" max="267" width="19.28515625" style="1" customWidth="1"/>
    <col min="268" max="268" width="18.42578125" style="1" bestFit="1" customWidth="1"/>
    <col min="269" max="269" width="18.140625" style="1" bestFit="1" customWidth="1"/>
    <col min="270" max="270" width="9.140625" style="1"/>
    <col min="271" max="271" width="11.42578125" style="1" customWidth="1"/>
    <col min="272" max="512" width="9.140625" style="1"/>
    <col min="513" max="513" width="21.5703125" style="1" customWidth="1"/>
    <col min="514" max="514" width="21.42578125" style="1" customWidth="1"/>
    <col min="515" max="515" width="40.5703125" style="1" customWidth="1"/>
    <col min="516" max="516" width="44.5703125" style="1" customWidth="1"/>
    <col min="517" max="517" width="15.85546875" style="1" customWidth="1"/>
    <col min="518" max="518" width="10.85546875" style="1" customWidth="1"/>
    <col min="519" max="519" width="8.85546875" style="1" customWidth="1"/>
    <col min="520" max="521" width="15.7109375" style="1" customWidth="1"/>
    <col min="522" max="522" width="20.5703125" style="1" customWidth="1"/>
    <col min="523" max="523" width="19.28515625" style="1" customWidth="1"/>
    <col min="524" max="524" width="18.42578125" style="1" bestFit="1" customWidth="1"/>
    <col min="525" max="525" width="18.140625" style="1" bestFit="1" customWidth="1"/>
    <col min="526" max="526" width="9.140625" style="1"/>
    <col min="527" max="527" width="11.42578125" style="1" customWidth="1"/>
    <col min="528" max="768" width="9.140625" style="1"/>
    <col min="769" max="769" width="21.5703125" style="1" customWidth="1"/>
    <col min="770" max="770" width="21.42578125" style="1" customWidth="1"/>
    <col min="771" max="771" width="40.5703125" style="1" customWidth="1"/>
    <col min="772" max="772" width="44.5703125" style="1" customWidth="1"/>
    <col min="773" max="773" width="15.85546875" style="1" customWidth="1"/>
    <col min="774" max="774" width="10.85546875" style="1" customWidth="1"/>
    <col min="775" max="775" width="8.85546875" style="1" customWidth="1"/>
    <col min="776" max="777" width="15.7109375" style="1" customWidth="1"/>
    <col min="778" max="778" width="20.5703125" style="1" customWidth="1"/>
    <col min="779" max="779" width="19.28515625" style="1" customWidth="1"/>
    <col min="780" max="780" width="18.42578125" style="1" bestFit="1" customWidth="1"/>
    <col min="781" max="781" width="18.140625" style="1" bestFit="1" customWidth="1"/>
    <col min="782" max="782" width="9.140625" style="1"/>
    <col min="783" max="783" width="11.42578125" style="1" customWidth="1"/>
    <col min="784" max="1024" width="9.140625" style="1"/>
    <col min="1025" max="1025" width="21.5703125" style="1" customWidth="1"/>
    <col min="1026" max="1026" width="21.42578125" style="1" customWidth="1"/>
    <col min="1027" max="1027" width="40.5703125" style="1" customWidth="1"/>
    <col min="1028" max="1028" width="44.5703125" style="1" customWidth="1"/>
    <col min="1029" max="1029" width="15.85546875" style="1" customWidth="1"/>
    <col min="1030" max="1030" width="10.85546875" style="1" customWidth="1"/>
    <col min="1031" max="1031" width="8.85546875" style="1" customWidth="1"/>
    <col min="1032" max="1033" width="15.7109375" style="1" customWidth="1"/>
    <col min="1034" max="1034" width="20.5703125" style="1" customWidth="1"/>
    <col min="1035" max="1035" width="19.28515625" style="1" customWidth="1"/>
    <col min="1036" max="1036" width="18.42578125" style="1" bestFit="1" customWidth="1"/>
    <col min="1037" max="1037" width="18.140625" style="1" bestFit="1" customWidth="1"/>
    <col min="1038" max="1038" width="9.140625" style="1"/>
    <col min="1039" max="1039" width="11.42578125" style="1" customWidth="1"/>
    <col min="1040" max="1280" width="9.140625" style="1"/>
    <col min="1281" max="1281" width="21.5703125" style="1" customWidth="1"/>
    <col min="1282" max="1282" width="21.42578125" style="1" customWidth="1"/>
    <col min="1283" max="1283" width="40.5703125" style="1" customWidth="1"/>
    <col min="1284" max="1284" width="44.5703125" style="1" customWidth="1"/>
    <col min="1285" max="1285" width="15.85546875" style="1" customWidth="1"/>
    <col min="1286" max="1286" width="10.85546875" style="1" customWidth="1"/>
    <col min="1287" max="1287" width="8.85546875" style="1" customWidth="1"/>
    <col min="1288" max="1289" width="15.7109375" style="1" customWidth="1"/>
    <col min="1290" max="1290" width="20.5703125" style="1" customWidth="1"/>
    <col min="1291" max="1291" width="19.28515625" style="1" customWidth="1"/>
    <col min="1292" max="1292" width="18.42578125" style="1" bestFit="1" customWidth="1"/>
    <col min="1293" max="1293" width="18.140625" style="1" bestFit="1" customWidth="1"/>
    <col min="1294" max="1294" width="9.140625" style="1"/>
    <col min="1295" max="1295" width="11.42578125" style="1" customWidth="1"/>
    <col min="1296" max="1536" width="9.140625" style="1"/>
    <col min="1537" max="1537" width="21.5703125" style="1" customWidth="1"/>
    <col min="1538" max="1538" width="21.42578125" style="1" customWidth="1"/>
    <col min="1539" max="1539" width="40.5703125" style="1" customWidth="1"/>
    <col min="1540" max="1540" width="44.5703125" style="1" customWidth="1"/>
    <col min="1541" max="1541" width="15.85546875" style="1" customWidth="1"/>
    <col min="1542" max="1542" width="10.85546875" style="1" customWidth="1"/>
    <col min="1543" max="1543" width="8.85546875" style="1" customWidth="1"/>
    <col min="1544" max="1545" width="15.7109375" style="1" customWidth="1"/>
    <col min="1546" max="1546" width="20.5703125" style="1" customWidth="1"/>
    <col min="1547" max="1547" width="19.28515625" style="1" customWidth="1"/>
    <col min="1548" max="1548" width="18.42578125" style="1" bestFit="1" customWidth="1"/>
    <col min="1549" max="1549" width="18.140625" style="1" bestFit="1" customWidth="1"/>
    <col min="1550" max="1550" width="9.140625" style="1"/>
    <col min="1551" max="1551" width="11.42578125" style="1" customWidth="1"/>
    <col min="1552" max="1792" width="9.140625" style="1"/>
    <col min="1793" max="1793" width="21.5703125" style="1" customWidth="1"/>
    <col min="1794" max="1794" width="21.42578125" style="1" customWidth="1"/>
    <col min="1795" max="1795" width="40.5703125" style="1" customWidth="1"/>
    <col min="1796" max="1796" width="44.5703125" style="1" customWidth="1"/>
    <col min="1797" max="1797" width="15.85546875" style="1" customWidth="1"/>
    <col min="1798" max="1798" width="10.85546875" style="1" customWidth="1"/>
    <col min="1799" max="1799" width="8.85546875" style="1" customWidth="1"/>
    <col min="1800" max="1801" width="15.7109375" style="1" customWidth="1"/>
    <col min="1802" max="1802" width="20.5703125" style="1" customWidth="1"/>
    <col min="1803" max="1803" width="19.28515625" style="1" customWidth="1"/>
    <col min="1804" max="1804" width="18.42578125" style="1" bestFit="1" customWidth="1"/>
    <col min="1805" max="1805" width="18.140625" style="1" bestFit="1" customWidth="1"/>
    <col min="1806" max="1806" width="9.140625" style="1"/>
    <col min="1807" max="1807" width="11.42578125" style="1" customWidth="1"/>
    <col min="1808" max="2048" width="9.140625" style="1"/>
    <col min="2049" max="2049" width="21.5703125" style="1" customWidth="1"/>
    <col min="2050" max="2050" width="21.42578125" style="1" customWidth="1"/>
    <col min="2051" max="2051" width="40.5703125" style="1" customWidth="1"/>
    <col min="2052" max="2052" width="44.5703125" style="1" customWidth="1"/>
    <col min="2053" max="2053" width="15.85546875" style="1" customWidth="1"/>
    <col min="2054" max="2054" width="10.85546875" style="1" customWidth="1"/>
    <col min="2055" max="2055" width="8.85546875" style="1" customWidth="1"/>
    <col min="2056" max="2057" width="15.7109375" style="1" customWidth="1"/>
    <col min="2058" max="2058" width="20.5703125" style="1" customWidth="1"/>
    <col min="2059" max="2059" width="19.28515625" style="1" customWidth="1"/>
    <col min="2060" max="2060" width="18.42578125" style="1" bestFit="1" customWidth="1"/>
    <col min="2061" max="2061" width="18.140625" style="1" bestFit="1" customWidth="1"/>
    <col min="2062" max="2062" width="9.140625" style="1"/>
    <col min="2063" max="2063" width="11.42578125" style="1" customWidth="1"/>
    <col min="2064" max="2304" width="9.140625" style="1"/>
    <col min="2305" max="2305" width="21.5703125" style="1" customWidth="1"/>
    <col min="2306" max="2306" width="21.42578125" style="1" customWidth="1"/>
    <col min="2307" max="2307" width="40.5703125" style="1" customWidth="1"/>
    <col min="2308" max="2308" width="44.5703125" style="1" customWidth="1"/>
    <col min="2309" max="2309" width="15.85546875" style="1" customWidth="1"/>
    <col min="2310" max="2310" width="10.85546875" style="1" customWidth="1"/>
    <col min="2311" max="2311" width="8.85546875" style="1" customWidth="1"/>
    <col min="2312" max="2313" width="15.7109375" style="1" customWidth="1"/>
    <col min="2314" max="2314" width="20.5703125" style="1" customWidth="1"/>
    <col min="2315" max="2315" width="19.28515625" style="1" customWidth="1"/>
    <col min="2316" max="2316" width="18.42578125" style="1" bestFit="1" customWidth="1"/>
    <col min="2317" max="2317" width="18.140625" style="1" bestFit="1" customWidth="1"/>
    <col min="2318" max="2318" width="9.140625" style="1"/>
    <col min="2319" max="2319" width="11.42578125" style="1" customWidth="1"/>
    <col min="2320" max="2560" width="9.140625" style="1"/>
    <col min="2561" max="2561" width="21.5703125" style="1" customWidth="1"/>
    <col min="2562" max="2562" width="21.42578125" style="1" customWidth="1"/>
    <col min="2563" max="2563" width="40.5703125" style="1" customWidth="1"/>
    <col min="2564" max="2564" width="44.5703125" style="1" customWidth="1"/>
    <col min="2565" max="2565" width="15.85546875" style="1" customWidth="1"/>
    <col min="2566" max="2566" width="10.85546875" style="1" customWidth="1"/>
    <col min="2567" max="2567" width="8.85546875" style="1" customWidth="1"/>
    <col min="2568" max="2569" width="15.7109375" style="1" customWidth="1"/>
    <col min="2570" max="2570" width="20.5703125" style="1" customWidth="1"/>
    <col min="2571" max="2571" width="19.28515625" style="1" customWidth="1"/>
    <col min="2572" max="2572" width="18.42578125" style="1" bestFit="1" customWidth="1"/>
    <col min="2573" max="2573" width="18.140625" style="1" bestFit="1" customWidth="1"/>
    <col min="2574" max="2574" width="9.140625" style="1"/>
    <col min="2575" max="2575" width="11.42578125" style="1" customWidth="1"/>
    <col min="2576" max="2816" width="9.140625" style="1"/>
    <col min="2817" max="2817" width="21.5703125" style="1" customWidth="1"/>
    <col min="2818" max="2818" width="21.42578125" style="1" customWidth="1"/>
    <col min="2819" max="2819" width="40.5703125" style="1" customWidth="1"/>
    <col min="2820" max="2820" width="44.5703125" style="1" customWidth="1"/>
    <col min="2821" max="2821" width="15.85546875" style="1" customWidth="1"/>
    <col min="2822" max="2822" width="10.85546875" style="1" customWidth="1"/>
    <col min="2823" max="2823" width="8.85546875" style="1" customWidth="1"/>
    <col min="2824" max="2825" width="15.7109375" style="1" customWidth="1"/>
    <col min="2826" max="2826" width="20.5703125" style="1" customWidth="1"/>
    <col min="2827" max="2827" width="19.28515625" style="1" customWidth="1"/>
    <col min="2828" max="2828" width="18.42578125" style="1" bestFit="1" customWidth="1"/>
    <col min="2829" max="2829" width="18.140625" style="1" bestFit="1" customWidth="1"/>
    <col min="2830" max="2830" width="9.140625" style="1"/>
    <col min="2831" max="2831" width="11.42578125" style="1" customWidth="1"/>
    <col min="2832" max="3072" width="9.140625" style="1"/>
    <col min="3073" max="3073" width="21.5703125" style="1" customWidth="1"/>
    <col min="3074" max="3074" width="21.42578125" style="1" customWidth="1"/>
    <col min="3075" max="3075" width="40.5703125" style="1" customWidth="1"/>
    <col min="3076" max="3076" width="44.5703125" style="1" customWidth="1"/>
    <col min="3077" max="3077" width="15.85546875" style="1" customWidth="1"/>
    <col min="3078" max="3078" width="10.85546875" style="1" customWidth="1"/>
    <col min="3079" max="3079" width="8.85546875" style="1" customWidth="1"/>
    <col min="3080" max="3081" width="15.7109375" style="1" customWidth="1"/>
    <col min="3082" max="3082" width="20.5703125" style="1" customWidth="1"/>
    <col min="3083" max="3083" width="19.28515625" style="1" customWidth="1"/>
    <col min="3084" max="3084" width="18.42578125" style="1" bestFit="1" customWidth="1"/>
    <col min="3085" max="3085" width="18.140625" style="1" bestFit="1" customWidth="1"/>
    <col min="3086" max="3086" width="9.140625" style="1"/>
    <col min="3087" max="3087" width="11.42578125" style="1" customWidth="1"/>
    <col min="3088" max="3328" width="9.140625" style="1"/>
    <col min="3329" max="3329" width="21.5703125" style="1" customWidth="1"/>
    <col min="3330" max="3330" width="21.42578125" style="1" customWidth="1"/>
    <col min="3331" max="3331" width="40.5703125" style="1" customWidth="1"/>
    <col min="3332" max="3332" width="44.5703125" style="1" customWidth="1"/>
    <col min="3333" max="3333" width="15.85546875" style="1" customWidth="1"/>
    <col min="3334" max="3334" width="10.85546875" style="1" customWidth="1"/>
    <col min="3335" max="3335" width="8.85546875" style="1" customWidth="1"/>
    <col min="3336" max="3337" width="15.7109375" style="1" customWidth="1"/>
    <col min="3338" max="3338" width="20.5703125" style="1" customWidth="1"/>
    <col min="3339" max="3339" width="19.28515625" style="1" customWidth="1"/>
    <col min="3340" max="3340" width="18.42578125" style="1" bestFit="1" customWidth="1"/>
    <col min="3341" max="3341" width="18.140625" style="1" bestFit="1" customWidth="1"/>
    <col min="3342" max="3342" width="9.140625" style="1"/>
    <col min="3343" max="3343" width="11.42578125" style="1" customWidth="1"/>
    <col min="3344" max="3584" width="9.140625" style="1"/>
    <col min="3585" max="3585" width="21.5703125" style="1" customWidth="1"/>
    <col min="3586" max="3586" width="21.42578125" style="1" customWidth="1"/>
    <col min="3587" max="3587" width="40.5703125" style="1" customWidth="1"/>
    <col min="3588" max="3588" width="44.5703125" style="1" customWidth="1"/>
    <col min="3589" max="3589" width="15.85546875" style="1" customWidth="1"/>
    <col min="3590" max="3590" width="10.85546875" style="1" customWidth="1"/>
    <col min="3591" max="3591" width="8.85546875" style="1" customWidth="1"/>
    <col min="3592" max="3593" width="15.7109375" style="1" customWidth="1"/>
    <col min="3594" max="3594" width="20.5703125" style="1" customWidth="1"/>
    <col min="3595" max="3595" width="19.28515625" style="1" customWidth="1"/>
    <col min="3596" max="3596" width="18.42578125" style="1" bestFit="1" customWidth="1"/>
    <col min="3597" max="3597" width="18.140625" style="1" bestFit="1" customWidth="1"/>
    <col min="3598" max="3598" width="9.140625" style="1"/>
    <col min="3599" max="3599" width="11.42578125" style="1" customWidth="1"/>
    <col min="3600" max="3840" width="9.140625" style="1"/>
    <col min="3841" max="3841" width="21.5703125" style="1" customWidth="1"/>
    <col min="3842" max="3842" width="21.42578125" style="1" customWidth="1"/>
    <col min="3843" max="3843" width="40.5703125" style="1" customWidth="1"/>
    <col min="3844" max="3844" width="44.5703125" style="1" customWidth="1"/>
    <col min="3845" max="3845" width="15.85546875" style="1" customWidth="1"/>
    <col min="3846" max="3846" width="10.85546875" style="1" customWidth="1"/>
    <col min="3847" max="3847" width="8.85546875" style="1" customWidth="1"/>
    <col min="3848" max="3849" width="15.7109375" style="1" customWidth="1"/>
    <col min="3850" max="3850" width="20.5703125" style="1" customWidth="1"/>
    <col min="3851" max="3851" width="19.28515625" style="1" customWidth="1"/>
    <col min="3852" max="3852" width="18.42578125" style="1" bestFit="1" customWidth="1"/>
    <col min="3853" max="3853" width="18.140625" style="1" bestFit="1" customWidth="1"/>
    <col min="3854" max="3854" width="9.140625" style="1"/>
    <col min="3855" max="3855" width="11.42578125" style="1" customWidth="1"/>
    <col min="3856" max="4096" width="9.140625" style="1"/>
    <col min="4097" max="4097" width="21.5703125" style="1" customWidth="1"/>
    <col min="4098" max="4098" width="21.42578125" style="1" customWidth="1"/>
    <col min="4099" max="4099" width="40.5703125" style="1" customWidth="1"/>
    <col min="4100" max="4100" width="44.5703125" style="1" customWidth="1"/>
    <col min="4101" max="4101" width="15.85546875" style="1" customWidth="1"/>
    <col min="4102" max="4102" width="10.85546875" style="1" customWidth="1"/>
    <col min="4103" max="4103" width="8.85546875" style="1" customWidth="1"/>
    <col min="4104" max="4105" width="15.7109375" style="1" customWidth="1"/>
    <col min="4106" max="4106" width="20.5703125" style="1" customWidth="1"/>
    <col min="4107" max="4107" width="19.28515625" style="1" customWidth="1"/>
    <col min="4108" max="4108" width="18.42578125" style="1" bestFit="1" customWidth="1"/>
    <col min="4109" max="4109" width="18.140625" style="1" bestFit="1" customWidth="1"/>
    <col min="4110" max="4110" width="9.140625" style="1"/>
    <col min="4111" max="4111" width="11.42578125" style="1" customWidth="1"/>
    <col min="4112" max="4352" width="9.140625" style="1"/>
    <col min="4353" max="4353" width="21.5703125" style="1" customWidth="1"/>
    <col min="4354" max="4354" width="21.42578125" style="1" customWidth="1"/>
    <col min="4355" max="4355" width="40.5703125" style="1" customWidth="1"/>
    <col min="4356" max="4356" width="44.5703125" style="1" customWidth="1"/>
    <col min="4357" max="4357" width="15.85546875" style="1" customWidth="1"/>
    <col min="4358" max="4358" width="10.85546875" style="1" customWidth="1"/>
    <col min="4359" max="4359" width="8.85546875" style="1" customWidth="1"/>
    <col min="4360" max="4361" width="15.7109375" style="1" customWidth="1"/>
    <col min="4362" max="4362" width="20.5703125" style="1" customWidth="1"/>
    <col min="4363" max="4363" width="19.28515625" style="1" customWidth="1"/>
    <col min="4364" max="4364" width="18.42578125" style="1" bestFit="1" customWidth="1"/>
    <col min="4365" max="4365" width="18.140625" style="1" bestFit="1" customWidth="1"/>
    <col min="4366" max="4366" width="9.140625" style="1"/>
    <col min="4367" max="4367" width="11.42578125" style="1" customWidth="1"/>
    <col min="4368" max="4608" width="9.140625" style="1"/>
    <col min="4609" max="4609" width="21.5703125" style="1" customWidth="1"/>
    <col min="4610" max="4610" width="21.42578125" style="1" customWidth="1"/>
    <col min="4611" max="4611" width="40.5703125" style="1" customWidth="1"/>
    <col min="4612" max="4612" width="44.5703125" style="1" customWidth="1"/>
    <col min="4613" max="4613" width="15.85546875" style="1" customWidth="1"/>
    <col min="4614" max="4614" width="10.85546875" style="1" customWidth="1"/>
    <col min="4615" max="4615" width="8.85546875" style="1" customWidth="1"/>
    <col min="4616" max="4617" width="15.7109375" style="1" customWidth="1"/>
    <col min="4618" max="4618" width="20.5703125" style="1" customWidth="1"/>
    <col min="4619" max="4619" width="19.28515625" style="1" customWidth="1"/>
    <col min="4620" max="4620" width="18.42578125" style="1" bestFit="1" customWidth="1"/>
    <col min="4621" max="4621" width="18.140625" style="1" bestFit="1" customWidth="1"/>
    <col min="4622" max="4622" width="9.140625" style="1"/>
    <col min="4623" max="4623" width="11.42578125" style="1" customWidth="1"/>
    <col min="4624" max="4864" width="9.140625" style="1"/>
    <col min="4865" max="4865" width="21.5703125" style="1" customWidth="1"/>
    <col min="4866" max="4866" width="21.42578125" style="1" customWidth="1"/>
    <col min="4867" max="4867" width="40.5703125" style="1" customWidth="1"/>
    <col min="4868" max="4868" width="44.5703125" style="1" customWidth="1"/>
    <col min="4869" max="4869" width="15.85546875" style="1" customWidth="1"/>
    <col min="4870" max="4870" width="10.85546875" style="1" customWidth="1"/>
    <col min="4871" max="4871" width="8.85546875" style="1" customWidth="1"/>
    <col min="4872" max="4873" width="15.7109375" style="1" customWidth="1"/>
    <col min="4874" max="4874" width="20.5703125" style="1" customWidth="1"/>
    <col min="4875" max="4875" width="19.28515625" style="1" customWidth="1"/>
    <col min="4876" max="4876" width="18.42578125" style="1" bestFit="1" customWidth="1"/>
    <col min="4877" max="4877" width="18.140625" style="1" bestFit="1" customWidth="1"/>
    <col min="4878" max="4878" width="9.140625" style="1"/>
    <col min="4879" max="4879" width="11.42578125" style="1" customWidth="1"/>
    <col min="4880" max="5120" width="9.140625" style="1"/>
    <col min="5121" max="5121" width="21.5703125" style="1" customWidth="1"/>
    <col min="5122" max="5122" width="21.42578125" style="1" customWidth="1"/>
    <col min="5123" max="5123" width="40.5703125" style="1" customWidth="1"/>
    <col min="5124" max="5124" width="44.5703125" style="1" customWidth="1"/>
    <col min="5125" max="5125" width="15.85546875" style="1" customWidth="1"/>
    <col min="5126" max="5126" width="10.85546875" style="1" customWidth="1"/>
    <col min="5127" max="5127" width="8.85546875" style="1" customWidth="1"/>
    <col min="5128" max="5129" width="15.7109375" style="1" customWidth="1"/>
    <col min="5130" max="5130" width="20.5703125" style="1" customWidth="1"/>
    <col min="5131" max="5131" width="19.28515625" style="1" customWidth="1"/>
    <col min="5132" max="5132" width="18.42578125" style="1" bestFit="1" customWidth="1"/>
    <col min="5133" max="5133" width="18.140625" style="1" bestFit="1" customWidth="1"/>
    <col min="5134" max="5134" width="9.140625" style="1"/>
    <col min="5135" max="5135" width="11.42578125" style="1" customWidth="1"/>
    <col min="5136" max="5376" width="9.140625" style="1"/>
    <col min="5377" max="5377" width="21.5703125" style="1" customWidth="1"/>
    <col min="5378" max="5378" width="21.42578125" style="1" customWidth="1"/>
    <col min="5379" max="5379" width="40.5703125" style="1" customWidth="1"/>
    <col min="5380" max="5380" width="44.5703125" style="1" customWidth="1"/>
    <col min="5381" max="5381" width="15.85546875" style="1" customWidth="1"/>
    <col min="5382" max="5382" width="10.85546875" style="1" customWidth="1"/>
    <col min="5383" max="5383" width="8.85546875" style="1" customWidth="1"/>
    <col min="5384" max="5385" width="15.7109375" style="1" customWidth="1"/>
    <col min="5386" max="5386" width="20.5703125" style="1" customWidth="1"/>
    <col min="5387" max="5387" width="19.28515625" style="1" customWidth="1"/>
    <col min="5388" max="5388" width="18.42578125" style="1" bestFit="1" customWidth="1"/>
    <col min="5389" max="5389" width="18.140625" style="1" bestFit="1" customWidth="1"/>
    <col min="5390" max="5390" width="9.140625" style="1"/>
    <col min="5391" max="5391" width="11.42578125" style="1" customWidth="1"/>
    <col min="5392" max="5632" width="9.140625" style="1"/>
    <col min="5633" max="5633" width="21.5703125" style="1" customWidth="1"/>
    <col min="5634" max="5634" width="21.42578125" style="1" customWidth="1"/>
    <col min="5635" max="5635" width="40.5703125" style="1" customWidth="1"/>
    <col min="5636" max="5636" width="44.5703125" style="1" customWidth="1"/>
    <col min="5637" max="5637" width="15.85546875" style="1" customWidth="1"/>
    <col min="5638" max="5638" width="10.85546875" style="1" customWidth="1"/>
    <col min="5639" max="5639" width="8.85546875" style="1" customWidth="1"/>
    <col min="5640" max="5641" width="15.7109375" style="1" customWidth="1"/>
    <col min="5642" max="5642" width="20.5703125" style="1" customWidth="1"/>
    <col min="5643" max="5643" width="19.28515625" style="1" customWidth="1"/>
    <col min="5644" max="5644" width="18.42578125" style="1" bestFit="1" customWidth="1"/>
    <col min="5645" max="5645" width="18.140625" style="1" bestFit="1" customWidth="1"/>
    <col min="5646" max="5646" width="9.140625" style="1"/>
    <col min="5647" max="5647" width="11.42578125" style="1" customWidth="1"/>
    <col min="5648" max="5888" width="9.140625" style="1"/>
    <col min="5889" max="5889" width="21.5703125" style="1" customWidth="1"/>
    <col min="5890" max="5890" width="21.42578125" style="1" customWidth="1"/>
    <col min="5891" max="5891" width="40.5703125" style="1" customWidth="1"/>
    <col min="5892" max="5892" width="44.5703125" style="1" customWidth="1"/>
    <col min="5893" max="5893" width="15.85546875" style="1" customWidth="1"/>
    <col min="5894" max="5894" width="10.85546875" style="1" customWidth="1"/>
    <col min="5895" max="5895" width="8.85546875" style="1" customWidth="1"/>
    <col min="5896" max="5897" width="15.7109375" style="1" customWidth="1"/>
    <col min="5898" max="5898" width="20.5703125" style="1" customWidth="1"/>
    <col min="5899" max="5899" width="19.28515625" style="1" customWidth="1"/>
    <col min="5900" max="5900" width="18.42578125" style="1" bestFit="1" customWidth="1"/>
    <col min="5901" max="5901" width="18.140625" style="1" bestFit="1" customWidth="1"/>
    <col min="5902" max="5902" width="9.140625" style="1"/>
    <col min="5903" max="5903" width="11.42578125" style="1" customWidth="1"/>
    <col min="5904" max="6144" width="9.140625" style="1"/>
    <col min="6145" max="6145" width="21.5703125" style="1" customWidth="1"/>
    <col min="6146" max="6146" width="21.42578125" style="1" customWidth="1"/>
    <col min="6147" max="6147" width="40.5703125" style="1" customWidth="1"/>
    <col min="6148" max="6148" width="44.5703125" style="1" customWidth="1"/>
    <col min="6149" max="6149" width="15.85546875" style="1" customWidth="1"/>
    <col min="6150" max="6150" width="10.85546875" style="1" customWidth="1"/>
    <col min="6151" max="6151" width="8.85546875" style="1" customWidth="1"/>
    <col min="6152" max="6153" width="15.7109375" style="1" customWidth="1"/>
    <col min="6154" max="6154" width="20.5703125" style="1" customWidth="1"/>
    <col min="6155" max="6155" width="19.28515625" style="1" customWidth="1"/>
    <col min="6156" max="6156" width="18.42578125" style="1" bestFit="1" customWidth="1"/>
    <col min="6157" max="6157" width="18.140625" style="1" bestFit="1" customWidth="1"/>
    <col min="6158" max="6158" width="9.140625" style="1"/>
    <col min="6159" max="6159" width="11.42578125" style="1" customWidth="1"/>
    <col min="6160" max="6400" width="9.140625" style="1"/>
    <col min="6401" max="6401" width="21.5703125" style="1" customWidth="1"/>
    <col min="6402" max="6402" width="21.42578125" style="1" customWidth="1"/>
    <col min="6403" max="6403" width="40.5703125" style="1" customWidth="1"/>
    <col min="6404" max="6404" width="44.5703125" style="1" customWidth="1"/>
    <col min="6405" max="6405" width="15.85546875" style="1" customWidth="1"/>
    <col min="6406" max="6406" width="10.85546875" style="1" customWidth="1"/>
    <col min="6407" max="6407" width="8.85546875" style="1" customWidth="1"/>
    <col min="6408" max="6409" width="15.7109375" style="1" customWidth="1"/>
    <col min="6410" max="6410" width="20.5703125" style="1" customWidth="1"/>
    <col min="6411" max="6411" width="19.28515625" style="1" customWidth="1"/>
    <col min="6412" max="6412" width="18.42578125" style="1" bestFit="1" customWidth="1"/>
    <col min="6413" max="6413" width="18.140625" style="1" bestFit="1" customWidth="1"/>
    <col min="6414" max="6414" width="9.140625" style="1"/>
    <col min="6415" max="6415" width="11.42578125" style="1" customWidth="1"/>
    <col min="6416" max="6656" width="9.140625" style="1"/>
    <col min="6657" max="6657" width="21.5703125" style="1" customWidth="1"/>
    <col min="6658" max="6658" width="21.42578125" style="1" customWidth="1"/>
    <col min="6659" max="6659" width="40.5703125" style="1" customWidth="1"/>
    <col min="6660" max="6660" width="44.5703125" style="1" customWidth="1"/>
    <col min="6661" max="6661" width="15.85546875" style="1" customWidth="1"/>
    <col min="6662" max="6662" width="10.85546875" style="1" customWidth="1"/>
    <col min="6663" max="6663" width="8.85546875" style="1" customWidth="1"/>
    <col min="6664" max="6665" width="15.7109375" style="1" customWidth="1"/>
    <col min="6666" max="6666" width="20.5703125" style="1" customWidth="1"/>
    <col min="6667" max="6667" width="19.28515625" style="1" customWidth="1"/>
    <col min="6668" max="6668" width="18.42578125" style="1" bestFit="1" customWidth="1"/>
    <col min="6669" max="6669" width="18.140625" style="1" bestFit="1" customWidth="1"/>
    <col min="6670" max="6670" width="9.140625" style="1"/>
    <col min="6671" max="6671" width="11.42578125" style="1" customWidth="1"/>
    <col min="6672" max="6912" width="9.140625" style="1"/>
    <col min="6913" max="6913" width="21.5703125" style="1" customWidth="1"/>
    <col min="6914" max="6914" width="21.42578125" style="1" customWidth="1"/>
    <col min="6915" max="6915" width="40.5703125" style="1" customWidth="1"/>
    <col min="6916" max="6916" width="44.5703125" style="1" customWidth="1"/>
    <col min="6917" max="6917" width="15.85546875" style="1" customWidth="1"/>
    <col min="6918" max="6918" width="10.85546875" style="1" customWidth="1"/>
    <col min="6919" max="6919" width="8.85546875" style="1" customWidth="1"/>
    <col min="6920" max="6921" width="15.7109375" style="1" customWidth="1"/>
    <col min="6922" max="6922" width="20.5703125" style="1" customWidth="1"/>
    <col min="6923" max="6923" width="19.28515625" style="1" customWidth="1"/>
    <col min="6924" max="6924" width="18.42578125" style="1" bestFit="1" customWidth="1"/>
    <col min="6925" max="6925" width="18.140625" style="1" bestFit="1" customWidth="1"/>
    <col min="6926" max="6926" width="9.140625" style="1"/>
    <col min="6927" max="6927" width="11.42578125" style="1" customWidth="1"/>
    <col min="6928" max="7168" width="9.140625" style="1"/>
    <col min="7169" max="7169" width="21.5703125" style="1" customWidth="1"/>
    <col min="7170" max="7170" width="21.42578125" style="1" customWidth="1"/>
    <col min="7171" max="7171" width="40.5703125" style="1" customWidth="1"/>
    <col min="7172" max="7172" width="44.5703125" style="1" customWidth="1"/>
    <col min="7173" max="7173" width="15.85546875" style="1" customWidth="1"/>
    <col min="7174" max="7174" width="10.85546875" style="1" customWidth="1"/>
    <col min="7175" max="7175" width="8.85546875" style="1" customWidth="1"/>
    <col min="7176" max="7177" width="15.7109375" style="1" customWidth="1"/>
    <col min="7178" max="7178" width="20.5703125" style="1" customWidth="1"/>
    <col min="7179" max="7179" width="19.28515625" style="1" customWidth="1"/>
    <col min="7180" max="7180" width="18.42578125" style="1" bestFit="1" customWidth="1"/>
    <col min="7181" max="7181" width="18.140625" style="1" bestFit="1" customWidth="1"/>
    <col min="7182" max="7182" width="9.140625" style="1"/>
    <col min="7183" max="7183" width="11.42578125" style="1" customWidth="1"/>
    <col min="7184" max="7424" width="9.140625" style="1"/>
    <col min="7425" max="7425" width="21.5703125" style="1" customWidth="1"/>
    <col min="7426" max="7426" width="21.42578125" style="1" customWidth="1"/>
    <col min="7427" max="7427" width="40.5703125" style="1" customWidth="1"/>
    <col min="7428" max="7428" width="44.5703125" style="1" customWidth="1"/>
    <col min="7429" max="7429" width="15.85546875" style="1" customWidth="1"/>
    <col min="7430" max="7430" width="10.85546875" style="1" customWidth="1"/>
    <col min="7431" max="7431" width="8.85546875" style="1" customWidth="1"/>
    <col min="7432" max="7433" width="15.7109375" style="1" customWidth="1"/>
    <col min="7434" max="7434" width="20.5703125" style="1" customWidth="1"/>
    <col min="7435" max="7435" width="19.28515625" style="1" customWidth="1"/>
    <col min="7436" max="7436" width="18.42578125" style="1" bestFit="1" customWidth="1"/>
    <col min="7437" max="7437" width="18.140625" style="1" bestFit="1" customWidth="1"/>
    <col min="7438" max="7438" width="9.140625" style="1"/>
    <col min="7439" max="7439" width="11.42578125" style="1" customWidth="1"/>
    <col min="7440" max="7680" width="9.140625" style="1"/>
    <col min="7681" max="7681" width="21.5703125" style="1" customWidth="1"/>
    <col min="7682" max="7682" width="21.42578125" style="1" customWidth="1"/>
    <col min="7683" max="7683" width="40.5703125" style="1" customWidth="1"/>
    <col min="7684" max="7684" width="44.5703125" style="1" customWidth="1"/>
    <col min="7685" max="7685" width="15.85546875" style="1" customWidth="1"/>
    <col min="7686" max="7686" width="10.85546875" style="1" customWidth="1"/>
    <col min="7687" max="7687" width="8.85546875" style="1" customWidth="1"/>
    <col min="7688" max="7689" width="15.7109375" style="1" customWidth="1"/>
    <col min="7690" max="7690" width="20.5703125" style="1" customWidth="1"/>
    <col min="7691" max="7691" width="19.28515625" style="1" customWidth="1"/>
    <col min="7692" max="7692" width="18.42578125" style="1" bestFit="1" customWidth="1"/>
    <col min="7693" max="7693" width="18.140625" style="1" bestFit="1" customWidth="1"/>
    <col min="7694" max="7694" width="9.140625" style="1"/>
    <col min="7695" max="7695" width="11.42578125" style="1" customWidth="1"/>
    <col min="7696" max="7936" width="9.140625" style="1"/>
    <col min="7937" max="7937" width="21.5703125" style="1" customWidth="1"/>
    <col min="7938" max="7938" width="21.42578125" style="1" customWidth="1"/>
    <col min="7939" max="7939" width="40.5703125" style="1" customWidth="1"/>
    <col min="7940" max="7940" width="44.5703125" style="1" customWidth="1"/>
    <col min="7941" max="7941" width="15.85546875" style="1" customWidth="1"/>
    <col min="7942" max="7942" width="10.85546875" style="1" customWidth="1"/>
    <col min="7943" max="7943" width="8.85546875" style="1" customWidth="1"/>
    <col min="7944" max="7945" width="15.7109375" style="1" customWidth="1"/>
    <col min="7946" max="7946" width="20.5703125" style="1" customWidth="1"/>
    <col min="7947" max="7947" width="19.28515625" style="1" customWidth="1"/>
    <col min="7948" max="7948" width="18.42578125" style="1" bestFit="1" customWidth="1"/>
    <col min="7949" max="7949" width="18.140625" style="1" bestFit="1" customWidth="1"/>
    <col min="7950" max="7950" width="9.140625" style="1"/>
    <col min="7951" max="7951" width="11.42578125" style="1" customWidth="1"/>
    <col min="7952" max="8192" width="9.140625" style="1"/>
    <col min="8193" max="8193" width="21.5703125" style="1" customWidth="1"/>
    <col min="8194" max="8194" width="21.42578125" style="1" customWidth="1"/>
    <col min="8195" max="8195" width="40.5703125" style="1" customWidth="1"/>
    <col min="8196" max="8196" width="44.5703125" style="1" customWidth="1"/>
    <col min="8197" max="8197" width="15.85546875" style="1" customWidth="1"/>
    <col min="8198" max="8198" width="10.85546875" style="1" customWidth="1"/>
    <col min="8199" max="8199" width="8.85546875" style="1" customWidth="1"/>
    <col min="8200" max="8201" width="15.7109375" style="1" customWidth="1"/>
    <col min="8202" max="8202" width="20.5703125" style="1" customWidth="1"/>
    <col min="8203" max="8203" width="19.28515625" style="1" customWidth="1"/>
    <col min="8204" max="8204" width="18.42578125" style="1" bestFit="1" customWidth="1"/>
    <col min="8205" max="8205" width="18.140625" style="1" bestFit="1" customWidth="1"/>
    <col min="8206" max="8206" width="9.140625" style="1"/>
    <col min="8207" max="8207" width="11.42578125" style="1" customWidth="1"/>
    <col min="8208" max="8448" width="9.140625" style="1"/>
    <col min="8449" max="8449" width="21.5703125" style="1" customWidth="1"/>
    <col min="8450" max="8450" width="21.42578125" style="1" customWidth="1"/>
    <col min="8451" max="8451" width="40.5703125" style="1" customWidth="1"/>
    <col min="8452" max="8452" width="44.5703125" style="1" customWidth="1"/>
    <col min="8453" max="8453" width="15.85546875" style="1" customWidth="1"/>
    <col min="8454" max="8454" width="10.85546875" style="1" customWidth="1"/>
    <col min="8455" max="8455" width="8.85546875" style="1" customWidth="1"/>
    <col min="8456" max="8457" width="15.7109375" style="1" customWidth="1"/>
    <col min="8458" max="8458" width="20.5703125" style="1" customWidth="1"/>
    <col min="8459" max="8459" width="19.28515625" style="1" customWidth="1"/>
    <col min="8460" max="8460" width="18.42578125" style="1" bestFit="1" customWidth="1"/>
    <col min="8461" max="8461" width="18.140625" style="1" bestFit="1" customWidth="1"/>
    <col min="8462" max="8462" width="9.140625" style="1"/>
    <col min="8463" max="8463" width="11.42578125" style="1" customWidth="1"/>
    <col min="8464" max="8704" width="9.140625" style="1"/>
    <col min="8705" max="8705" width="21.5703125" style="1" customWidth="1"/>
    <col min="8706" max="8706" width="21.42578125" style="1" customWidth="1"/>
    <col min="8707" max="8707" width="40.5703125" style="1" customWidth="1"/>
    <col min="8708" max="8708" width="44.5703125" style="1" customWidth="1"/>
    <col min="8709" max="8709" width="15.85546875" style="1" customWidth="1"/>
    <col min="8710" max="8710" width="10.85546875" style="1" customWidth="1"/>
    <col min="8711" max="8711" width="8.85546875" style="1" customWidth="1"/>
    <col min="8712" max="8713" width="15.7109375" style="1" customWidth="1"/>
    <col min="8714" max="8714" width="20.5703125" style="1" customWidth="1"/>
    <col min="8715" max="8715" width="19.28515625" style="1" customWidth="1"/>
    <col min="8716" max="8716" width="18.42578125" style="1" bestFit="1" customWidth="1"/>
    <col min="8717" max="8717" width="18.140625" style="1" bestFit="1" customWidth="1"/>
    <col min="8718" max="8718" width="9.140625" style="1"/>
    <col min="8719" max="8719" width="11.42578125" style="1" customWidth="1"/>
    <col min="8720" max="8960" width="9.140625" style="1"/>
    <col min="8961" max="8961" width="21.5703125" style="1" customWidth="1"/>
    <col min="8962" max="8962" width="21.42578125" style="1" customWidth="1"/>
    <col min="8963" max="8963" width="40.5703125" style="1" customWidth="1"/>
    <col min="8964" max="8964" width="44.5703125" style="1" customWidth="1"/>
    <col min="8965" max="8965" width="15.85546875" style="1" customWidth="1"/>
    <col min="8966" max="8966" width="10.85546875" style="1" customWidth="1"/>
    <col min="8967" max="8967" width="8.85546875" style="1" customWidth="1"/>
    <col min="8968" max="8969" width="15.7109375" style="1" customWidth="1"/>
    <col min="8970" max="8970" width="20.5703125" style="1" customWidth="1"/>
    <col min="8971" max="8971" width="19.28515625" style="1" customWidth="1"/>
    <col min="8972" max="8972" width="18.42578125" style="1" bestFit="1" customWidth="1"/>
    <col min="8973" max="8973" width="18.140625" style="1" bestFit="1" customWidth="1"/>
    <col min="8974" max="8974" width="9.140625" style="1"/>
    <col min="8975" max="8975" width="11.42578125" style="1" customWidth="1"/>
    <col min="8976" max="9216" width="9.140625" style="1"/>
    <col min="9217" max="9217" width="21.5703125" style="1" customWidth="1"/>
    <col min="9218" max="9218" width="21.42578125" style="1" customWidth="1"/>
    <col min="9219" max="9219" width="40.5703125" style="1" customWidth="1"/>
    <col min="9220" max="9220" width="44.5703125" style="1" customWidth="1"/>
    <col min="9221" max="9221" width="15.85546875" style="1" customWidth="1"/>
    <col min="9222" max="9222" width="10.85546875" style="1" customWidth="1"/>
    <col min="9223" max="9223" width="8.85546875" style="1" customWidth="1"/>
    <col min="9224" max="9225" width="15.7109375" style="1" customWidth="1"/>
    <col min="9226" max="9226" width="20.5703125" style="1" customWidth="1"/>
    <col min="9227" max="9227" width="19.28515625" style="1" customWidth="1"/>
    <col min="9228" max="9228" width="18.42578125" style="1" bestFit="1" customWidth="1"/>
    <col min="9229" max="9229" width="18.140625" style="1" bestFit="1" customWidth="1"/>
    <col min="9230" max="9230" width="9.140625" style="1"/>
    <col min="9231" max="9231" width="11.42578125" style="1" customWidth="1"/>
    <col min="9232" max="9472" width="9.140625" style="1"/>
    <col min="9473" max="9473" width="21.5703125" style="1" customWidth="1"/>
    <col min="9474" max="9474" width="21.42578125" style="1" customWidth="1"/>
    <col min="9475" max="9475" width="40.5703125" style="1" customWidth="1"/>
    <col min="9476" max="9476" width="44.5703125" style="1" customWidth="1"/>
    <col min="9477" max="9477" width="15.85546875" style="1" customWidth="1"/>
    <col min="9478" max="9478" width="10.85546875" style="1" customWidth="1"/>
    <col min="9479" max="9479" width="8.85546875" style="1" customWidth="1"/>
    <col min="9480" max="9481" width="15.7109375" style="1" customWidth="1"/>
    <col min="9482" max="9482" width="20.5703125" style="1" customWidth="1"/>
    <col min="9483" max="9483" width="19.28515625" style="1" customWidth="1"/>
    <col min="9484" max="9484" width="18.42578125" style="1" bestFit="1" customWidth="1"/>
    <col min="9485" max="9485" width="18.140625" style="1" bestFit="1" customWidth="1"/>
    <col min="9486" max="9486" width="9.140625" style="1"/>
    <col min="9487" max="9487" width="11.42578125" style="1" customWidth="1"/>
    <col min="9488" max="9728" width="9.140625" style="1"/>
    <col min="9729" max="9729" width="21.5703125" style="1" customWidth="1"/>
    <col min="9730" max="9730" width="21.42578125" style="1" customWidth="1"/>
    <col min="9731" max="9731" width="40.5703125" style="1" customWidth="1"/>
    <col min="9732" max="9732" width="44.5703125" style="1" customWidth="1"/>
    <col min="9733" max="9733" width="15.85546875" style="1" customWidth="1"/>
    <col min="9734" max="9734" width="10.85546875" style="1" customWidth="1"/>
    <col min="9735" max="9735" width="8.85546875" style="1" customWidth="1"/>
    <col min="9736" max="9737" width="15.7109375" style="1" customWidth="1"/>
    <col min="9738" max="9738" width="20.5703125" style="1" customWidth="1"/>
    <col min="9739" max="9739" width="19.28515625" style="1" customWidth="1"/>
    <col min="9740" max="9740" width="18.42578125" style="1" bestFit="1" customWidth="1"/>
    <col min="9741" max="9741" width="18.140625" style="1" bestFit="1" customWidth="1"/>
    <col min="9742" max="9742" width="9.140625" style="1"/>
    <col min="9743" max="9743" width="11.42578125" style="1" customWidth="1"/>
    <col min="9744" max="9984" width="9.140625" style="1"/>
    <col min="9985" max="9985" width="21.5703125" style="1" customWidth="1"/>
    <col min="9986" max="9986" width="21.42578125" style="1" customWidth="1"/>
    <col min="9987" max="9987" width="40.5703125" style="1" customWidth="1"/>
    <col min="9988" max="9988" width="44.5703125" style="1" customWidth="1"/>
    <col min="9989" max="9989" width="15.85546875" style="1" customWidth="1"/>
    <col min="9990" max="9990" width="10.85546875" style="1" customWidth="1"/>
    <col min="9991" max="9991" width="8.85546875" style="1" customWidth="1"/>
    <col min="9992" max="9993" width="15.7109375" style="1" customWidth="1"/>
    <col min="9994" max="9994" width="20.5703125" style="1" customWidth="1"/>
    <col min="9995" max="9995" width="19.28515625" style="1" customWidth="1"/>
    <col min="9996" max="9996" width="18.42578125" style="1" bestFit="1" customWidth="1"/>
    <col min="9997" max="9997" width="18.140625" style="1" bestFit="1" customWidth="1"/>
    <col min="9998" max="9998" width="9.140625" style="1"/>
    <col min="9999" max="9999" width="11.42578125" style="1" customWidth="1"/>
    <col min="10000" max="10240" width="9.140625" style="1"/>
    <col min="10241" max="10241" width="21.5703125" style="1" customWidth="1"/>
    <col min="10242" max="10242" width="21.42578125" style="1" customWidth="1"/>
    <col min="10243" max="10243" width="40.5703125" style="1" customWidth="1"/>
    <col min="10244" max="10244" width="44.5703125" style="1" customWidth="1"/>
    <col min="10245" max="10245" width="15.85546875" style="1" customWidth="1"/>
    <col min="10246" max="10246" width="10.85546875" style="1" customWidth="1"/>
    <col min="10247" max="10247" width="8.85546875" style="1" customWidth="1"/>
    <col min="10248" max="10249" width="15.7109375" style="1" customWidth="1"/>
    <col min="10250" max="10250" width="20.5703125" style="1" customWidth="1"/>
    <col min="10251" max="10251" width="19.28515625" style="1" customWidth="1"/>
    <col min="10252" max="10252" width="18.42578125" style="1" bestFit="1" customWidth="1"/>
    <col min="10253" max="10253" width="18.140625" style="1" bestFit="1" customWidth="1"/>
    <col min="10254" max="10254" width="9.140625" style="1"/>
    <col min="10255" max="10255" width="11.42578125" style="1" customWidth="1"/>
    <col min="10256" max="10496" width="9.140625" style="1"/>
    <col min="10497" max="10497" width="21.5703125" style="1" customWidth="1"/>
    <col min="10498" max="10498" width="21.42578125" style="1" customWidth="1"/>
    <col min="10499" max="10499" width="40.5703125" style="1" customWidth="1"/>
    <col min="10500" max="10500" width="44.5703125" style="1" customWidth="1"/>
    <col min="10501" max="10501" width="15.85546875" style="1" customWidth="1"/>
    <col min="10502" max="10502" width="10.85546875" style="1" customWidth="1"/>
    <col min="10503" max="10503" width="8.85546875" style="1" customWidth="1"/>
    <col min="10504" max="10505" width="15.7109375" style="1" customWidth="1"/>
    <col min="10506" max="10506" width="20.5703125" style="1" customWidth="1"/>
    <col min="10507" max="10507" width="19.28515625" style="1" customWidth="1"/>
    <col min="10508" max="10508" width="18.42578125" style="1" bestFit="1" customWidth="1"/>
    <col min="10509" max="10509" width="18.140625" style="1" bestFit="1" customWidth="1"/>
    <col min="10510" max="10510" width="9.140625" style="1"/>
    <col min="10511" max="10511" width="11.42578125" style="1" customWidth="1"/>
    <col min="10512" max="10752" width="9.140625" style="1"/>
    <col min="10753" max="10753" width="21.5703125" style="1" customWidth="1"/>
    <col min="10754" max="10754" width="21.42578125" style="1" customWidth="1"/>
    <col min="10755" max="10755" width="40.5703125" style="1" customWidth="1"/>
    <col min="10756" max="10756" width="44.5703125" style="1" customWidth="1"/>
    <col min="10757" max="10757" width="15.85546875" style="1" customWidth="1"/>
    <col min="10758" max="10758" width="10.85546875" style="1" customWidth="1"/>
    <col min="10759" max="10759" width="8.85546875" style="1" customWidth="1"/>
    <col min="10760" max="10761" width="15.7109375" style="1" customWidth="1"/>
    <col min="10762" max="10762" width="20.5703125" style="1" customWidth="1"/>
    <col min="10763" max="10763" width="19.28515625" style="1" customWidth="1"/>
    <col min="10764" max="10764" width="18.42578125" style="1" bestFit="1" customWidth="1"/>
    <col min="10765" max="10765" width="18.140625" style="1" bestFit="1" customWidth="1"/>
    <col min="10766" max="10766" width="9.140625" style="1"/>
    <col min="10767" max="10767" width="11.42578125" style="1" customWidth="1"/>
    <col min="10768" max="11008" width="9.140625" style="1"/>
    <col min="11009" max="11009" width="21.5703125" style="1" customWidth="1"/>
    <col min="11010" max="11010" width="21.42578125" style="1" customWidth="1"/>
    <col min="11011" max="11011" width="40.5703125" style="1" customWidth="1"/>
    <col min="11012" max="11012" width="44.5703125" style="1" customWidth="1"/>
    <col min="11013" max="11013" width="15.85546875" style="1" customWidth="1"/>
    <col min="11014" max="11014" width="10.85546875" style="1" customWidth="1"/>
    <col min="11015" max="11015" width="8.85546875" style="1" customWidth="1"/>
    <col min="11016" max="11017" width="15.7109375" style="1" customWidth="1"/>
    <col min="11018" max="11018" width="20.5703125" style="1" customWidth="1"/>
    <col min="11019" max="11019" width="19.28515625" style="1" customWidth="1"/>
    <col min="11020" max="11020" width="18.42578125" style="1" bestFit="1" customWidth="1"/>
    <col min="11021" max="11021" width="18.140625" style="1" bestFit="1" customWidth="1"/>
    <col min="11022" max="11022" width="9.140625" style="1"/>
    <col min="11023" max="11023" width="11.42578125" style="1" customWidth="1"/>
    <col min="11024" max="11264" width="9.140625" style="1"/>
    <col min="11265" max="11265" width="21.5703125" style="1" customWidth="1"/>
    <col min="11266" max="11266" width="21.42578125" style="1" customWidth="1"/>
    <col min="11267" max="11267" width="40.5703125" style="1" customWidth="1"/>
    <col min="11268" max="11268" width="44.5703125" style="1" customWidth="1"/>
    <col min="11269" max="11269" width="15.85546875" style="1" customWidth="1"/>
    <col min="11270" max="11270" width="10.85546875" style="1" customWidth="1"/>
    <col min="11271" max="11271" width="8.85546875" style="1" customWidth="1"/>
    <col min="11272" max="11273" width="15.7109375" style="1" customWidth="1"/>
    <col min="11274" max="11274" width="20.5703125" style="1" customWidth="1"/>
    <col min="11275" max="11275" width="19.28515625" style="1" customWidth="1"/>
    <col min="11276" max="11276" width="18.42578125" style="1" bestFit="1" customWidth="1"/>
    <col min="11277" max="11277" width="18.140625" style="1" bestFit="1" customWidth="1"/>
    <col min="11278" max="11278" width="9.140625" style="1"/>
    <col min="11279" max="11279" width="11.42578125" style="1" customWidth="1"/>
    <col min="11280" max="11520" width="9.140625" style="1"/>
    <col min="11521" max="11521" width="21.5703125" style="1" customWidth="1"/>
    <col min="11522" max="11522" width="21.42578125" style="1" customWidth="1"/>
    <col min="11523" max="11523" width="40.5703125" style="1" customWidth="1"/>
    <col min="11524" max="11524" width="44.5703125" style="1" customWidth="1"/>
    <col min="11525" max="11525" width="15.85546875" style="1" customWidth="1"/>
    <col min="11526" max="11526" width="10.85546875" style="1" customWidth="1"/>
    <col min="11527" max="11527" width="8.85546875" style="1" customWidth="1"/>
    <col min="11528" max="11529" width="15.7109375" style="1" customWidth="1"/>
    <col min="11530" max="11530" width="20.5703125" style="1" customWidth="1"/>
    <col min="11531" max="11531" width="19.28515625" style="1" customWidth="1"/>
    <col min="11532" max="11532" width="18.42578125" style="1" bestFit="1" customWidth="1"/>
    <col min="11533" max="11533" width="18.140625" style="1" bestFit="1" customWidth="1"/>
    <col min="11534" max="11534" width="9.140625" style="1"/>
    <col min="11535" max="11535" width="11.42578125" style="1" customWidth="1"/>
    <col min="11536" max="11776" width="9.140625" style="1"/>
    <col min="11777" max="11777" width="21.5703125" style="1" customWidth="1"/>
    <col min="11778" max="11778" width="21.42578125" style="1" customWidth="1"/>
    <col min="11779" max="11779" width="40.5703125" style="1" customWidth="1"/>
    <col min="11780" max="11780" width="44.5703125" style="1" customWidth="1"/>
    <col min="11781" max="11781" width="15.85546875" style="1" customWidth="1"/>
    <col min="11782" max="11782" width="10.85546875" style="1" customWidth="1"/>
    <col min="11783" max="11783" width="8.85546875" style="1" customWidth="1"/>
    <col min="11784" max="11785" width="15.7109375" style="1" customWidth="1"/>
    <col min="11786" max="11786" width="20.5703125" style="1" customWidth="1"/>
    <col min="11787" max="11787" width="19.28515625" style="1" customWidth="1"/>
    <col min="11788" max="11788" width="18.42578125" style="1" bestFit="1" customWidth="1"/>
    <col min="11789" max="11789" width="18.140625" style="1" bestFit="1" customWidth="1"/>
    <col min="11790" max="11790" width="9.140625" style="1"/>
    <col min="11791" max="11791" width="11.42578125" style="1" customWidth="1"/>
    <col min="11792" max="12032" width="9.140625" style="1"/>
    <col min="12033" max="12033" width="21.5703125" style="1" customWidth="1"/>
    <col min="12034" max="12034" width="21.42578125" style="1" customWidth="1"/>
    <col min="12035" max="12035" width="40.5703125" style="1" customWidth="1"/>
    <col min="12036" max="12036" width="44.5703125" style="1" customWidth="1"/>
    <col min="12037" max="12037" width="15.85546875" style="1" customWidth="1"/>
    <col min="12038" max="12038" width="10.85546875" style="1" customWidth="1"/>
    <col min="12039" max="12039" width="8.85546875" style="1" customWidth="1"/>
    <col min="12040" max="12041" width="15.7109375" style="1" customWidth="1"/>
    <col min="12042" max="12042" width="20.5703125" style="1" customWidth="1"/>
    <col min="12043" max="12043" width="19.28515625" style="1" customWidth="1"/>
    <col min="12044" max="12044" width="18.42578125" style="1" bestFit="1" customWidth="1"/>
    <col min="12045" max="12045" width="18.140625" style="1" bestFit="1" customWidth="1"/>
    <col min="12046" max="12046" width="9.140625" style="1"/>
    <col min="12047" max="12047" width="11.42578125" style="1" customWidth="1"/>
    <col min="12048" max="12288" width="9.140625" style="1"/>
    <col min="12289" max="12289" width="21.5703125" style="1" customWidth="1"/>
    <col min="12290" max="12290" width="21.42578125" style="1" customWidth="1"/>
    <col min="12291" max="12291" width="40.5703125" style="1" customWidth="1"/>
    <col min="12292" max="12292" width="44.5703125" style="1" customWidth="1"/>
    <col min="12293" max="12293" width="15.85546875" style="1" customWidth="1"/>
    <col min="12294" max="12294" width="10.85546875" style="1" customWidth="1"/>
    <col min="12295" max="12295" width="8.85546875" style="1" customWidth="1"/>
    <col min="12296" max="12297" width="15.7109375" style="1" customWidth="1"/>
    <col min="12298" max="12298" width="20.5703125" style="1" customWidth="1"/>
    <col min="12299" max="12299" width="19.28515625" style="1" customWidth="1"/>
    <col min="12300" max="12300" width="18.42578125" style="1" bestFit="1" customWidth="1"/>
    <col min="12301" max="12301" width="18.140625" style="1" bestFit="1" customWidth="1"/>
    <col min="12302" max="12302" width="9.140625" style="1"/>
    <col min="12303" max="12303" width="11.42578125" style="1" customWidth="1"/>
    <col min="12304" max="12544" width="9.140625" style="1"/>
    <col min="12545" max="12545" width="21.5703125" style="1" customWidth="1"/>
    <col min="12546" max="12546" width="21.42578125" style="1" customWidth="1"/>
    <col min="12547" max="12547" width="40.5703125" style="1" customWidth="1"/>
    <col min="12548" max="12548" width="44.5703125" style="1" customWidth="1"/>
    <col min="12549" max="12549" width="15.85546875" style="1" customWidth="1"/>
    <col min="12550" max="12550" width="10.85546875" style="1" customWidth="1"/>
    <col min="12551" max="12551" width="8.85546875" style="1" customWidth="1"/>
    <col min="12552" max="12553" width="15.7109375" style="1" customWidth="1"/>
    <col min="12554" max="12554" width="20.5703125" style="1" customWidth="1"/>
    <col min="12555" max="12555" width="19.28515625" style="1" customWidth="1"/>
    <col min="12556" max="12556" width="18.42578125" style="1" bestFit="1" customWidth="1"/>
    <col min="12557" max="12557" width="18.140625" style="1" bestFit="1" customWidth="1"/>
    <col min="12558" max="12558" width="9.140625" style="1"/>
    <col min="12559" max="12559" width="11.42578125" style="1" customWidth="1"/>
    <col min="12560" max="12800" width="9.140625" style="1"/>
    <col min="12801" max="12801" width="21.5703125" style="1" customWidth="1"/>
    <col min="12802" max="12802" width="21.42578125" style="1" customWidth="1"/>
    <col min="12803" max="12803" width="40.5703125" style="1" customWidth="1"/>
    <col min="12804" max="12804" width="44.5703125" style="1" customWidth="1"/>
    <col min="12805" max="12805" width="15.85546875" style="1" customWidth="1"/>
    <col min="12806" max="12806" width="10.85546875" style="1" customWidth="1"/>
    <col min="12807" max="12807" width="8.85546875" style="1" customWidth="1"/>
    <col min="12808" max="12809" width="15.7109375" style="1" customWidth="1"/>
    <col min="12810" max="12810" width="20.5703125" style="1" customWidth="1"/>
    <col min="12811" max="12811" width="19.28515625" style="1" customWidth="1"/>
    <col min="12812" max="12812" width="18.42578125" style="1" bestFit="1" customWidth="1"/>
    <col min="12813" max="12813" width="18.140625" style="1" bestFit="1" customWidth="1"/>
    <col min="12814" max="12814" width="9.140625" style="1"/>
    <col min="12815" max="12815" width="11.42578125" style="1" customWidth="1"/>
    <col min="12816" max="13056" width="9.140625" style="1"/>
    <col min="13057" max="13057" width="21.5703125" style="1" customWidth="1"/>
    <col min="13058" max="13058" width="21.42578125" style="1" customWidth="1"/>
    <col min="13059" max="13059" width="40.5703125" style="1" customWidth="1"/>
    <col min="13060" max="13060" width="44.5703125" style="1" customWidth="1"/>
    <col min="13061" max="13061" width="15.85546875" style="1" customWidth="1"/>
    <col min="13062" max="13062" width="10.85546875" style="1" customWidth="1"/>
    <col min="13063" max="13063" width="8.85546875" style="1" customWidth="1"/>
    <col min="13064" max="13065" width="15.7109375" style="1" customWidth="1"/>
    <col min="13066" max="13066" width="20.5703125" style="1" customWidth="1"/>
    <col min="13067" max="13067" width="19.28515625" style="1" customWidth="1"/>
    <col min="13068" max="13068" width="18.42578125" style="1" bestFit="1" customWidth="1"/>
    <col min="13069" max="13069" width="18.140625" style="1" bestFit="1" customWidth="1"/>
    <col min="13070" max="13070" width="9.140625" style="1"/>
    <col min="13071" max="13071" width="11.42578125" style="1" customWidth="1"/>
    <col min="13072" max="13312" width="9.140625" style="1"/>
    <col min="13313" max="13313" width="21.5703125" style="1" customWidth="1"/>
    <col min="13314" max="13314" width="21.42578125" style="1" customWidth="1"/>
    <col min="13315" max="13315" width="40.5703125" style="1" customWidth="1"/>
    <col min="13316" max="13316" width="44.5703125" style="1" customWidth="1"/>
    <col min="13317" max="13317" width="15.85546875" style="1" customWidth="1"/>
    <col min="13318" max="13318" width="10.85546875" style="1" customWidth="1"/>
    <col min="13319" max="13319" width="8.85546875" style="1" customWidth="1"/>
    <col min="13320" max="13321" width="15.7109375" style="1" customWidth="1"/>
    <col min="13322" max="13322" width="20.5703125" style="1" customWidth="1"/>
    <col min="13323" max="13323" width="19.28515625" style="1" customWidth="1"/>
    <col min="13324" max="13324" width="18.42578125" style="1" bestFit="1" customWidth="1"/>
    <col min="13325" max="13325" width="18.140625" style="1" bestFit="1" customWidth="1"/>
    <col min="13326" max="13326" width="9.140625" style="1"/>
    <col min="13327" max="13327" width="11.42578125" style="1" customWidth="1"/>
    <col min="13328" max="13568" width="9.140625" style="1"/>
    <col min="13569" max="13569" width="21.5703125" style="1" customWidth="1"/>
    <col min="13570" max="13570" width="21.42578125" style="1" customWidth="1"/>
    <col min="13571" max="13571" width="40.5703125" style="1" customWidth="1"/>
    <col min="13572" max="13572" width="44.5703125" style="1" customWidth="1"/>
    <col min="13573" max="13573" width="15.85546875" style="1" customWidth="1"/>
    <col min="13574" max="13574" width="10.85546875" style="1" customWidth="1"/>
    <col min="13575" max="13575" width="8.85546875" style="1" customWidth="1"/>
    <col min="13576" max="13577" width="15.7109375" style="1" customWidth="1"/>
    <col min="13578" max="13578" width="20.5703125" style="1" customWidth="1"/>
    <col min="13579" max="13579" width="19.28515625" style="1" customWidth="1"/>
    <col min="13580" max="13580" width="18.42578125" style="1" bestFit="1" customWidth="1"/>
    <col min="13581" max="13581" width="18.140625" style="1" bestFit="1" customWidth="1"/>
    <col min="13582" max="13582" width="9.140625" style="1"/>
    <col min="13583" max="13583" width="11.42578125" style="1" customWidth="1"/>
    <col min="13584" max="13824" width="9.140625" style="1"/>
    <col min="13825" max="13825" width="21.5703125" style="1" customWidth="1"/>
    <col min="13826" max="13826" width="21.42578125" style="1" customWidth="1"/>
    <col min="13827" max="13827" width="40.5703125" style="1" customWidth="1"/>
    <col min="13828" max="13828" width="44.5703125" style="1" customWidth="1"/>
    <col min="13829" max="13829" width="15.85546875" style="1" customWidth="1"/>
    <col min="13830" max="13830" width="10.85546875" style="1" customWidth="1"/>
    <col min="13831" max="13831" width="8.85546875" style="1" customWidth="1"/>
    <col min="13832" max="13833" width="15.7109375" style="1" customWidth="1"/>
    <col min="13834" max="13834" width="20.5703125" style="1" customWidth="1"/>
    <col min="13835" max="13835" width="19.28515625" style="1" customWidth="1"/>
    <col min="13836" max="13836" width="18.42578125" style="1" bestFit="1" customWidth="1"/>
    <col min="13837" max="13837" width="18.140625" style="1" bestFit="1" customWidth="1"/>
    <col min="13838" max="13838" width="9.140625" style="1"/>
    <col min="13839" max="13839" width="11.42578125" style="1" customWidth="1"/>
    <col min="13840" max="14080" width="9.140625" style="1"/>
    <col min="14081" max="14081" width="21.5703125" style="1" customWidth="1"/>
    <col min="14082" max="14082" width="21.42578125" style="1" customWidth="1"/>
    <col min="14083" max="14083" width="40.5703125" style="1" customWidth="1"/>
    <col min="14084" max="14084" width="44.5703125" style="1" customWidth="1"/>
    <col min="14085" max="14085" width="15.85546875" style="1" customWidth="1"/>
    <col min="14086" max="14086" width="10.85546875" style="1" customWidth="1"/>
    <col min="14087" max="14087" width="8.85546875" style="1" customWidth="1"/>
    <col min="14088" max="14089" width="15.7109375" style="1" customWidth="1"/>
    <col min="14090" max="14090" width="20.5703125" style="1" customWidth="1"/>
    <col min="14091" max="14091" width="19.28515625" style="1" customWidth="1"/>
    <col min="14092" max="14092" width="18.42578125" style="1" bestFit="1" customWidth="1"/>
    <col min="14093" max="14093" width="18.140625" style="1" bestFit="1" customWidth="1"/>
    <col min="14094" max="14094" width="9.140625" style="1"/>
    <col min="14095" max="14095" width="11.42578125" style="1" customWidth="1"/>
    <col min="14096" max="14336" width="9.140625" style="1"/>
    <col min="14337" max="14337" width="21.5703125" style="1" customWidth="1"/>
    <col min="14338" max="14338" width="21.42578125" style="1" customWidth="1"/>
    <col min="14339" max="14339" width="40.5703125" style="1" customWidth="1"/>
    <col min="14340" max="14340" width="44.5703125" style="1" customWidth="1"/>
    <col min="14341" max="14341" width="15.85546875" style="1" customWidth="1"/>
    <col min="14342" max="14342" width="10.85546875" style="1" customWidth="1"/>
    <col min="14343" max="14343" width="8.85546875" style="1" customWidth="1"/>
    <col min="14344" max="14345" width="15.7109375" style="1" customWidth="1"/>
    <col min="14346" max="14346" width="20.5703125" style="1" customWidth="1"/>
    <col min="14347" max="14347" width="19.28515625" style="1" customWidth="1"/>
    <col min="14348" max="14348" width="18.42578125" style="1" bestFit="1" customWidth="1"/>
    <col min="14349" max="14349" width="18.140625" style="1" bestFit="1" customWidth="1"/>
    <col min="14350" max="14350" width="9.140625" style="1"/>
    <col min="14351" max="14351" width="11.42578125" style="1" customWidth="1"/>
    <col min="14352" max="14592" width="9.140625" style="1"/>
    <col min="14593" max="14593" width="21.5703125" style="1" customWidth="1"/>
    <col min="14594" max="14594" width="21.42578125" style="1" customWidth="1"/>
    <col min="14595" max="14595" width="40.5703125" style="1" customWidth="1"/>
    <col min="14596" max="14596" width="44.5703125" style="1" customWidth="1"/>
    <col min="14597" max="14597" width="15.85546875" style="1" customWidth="1"/>
    <col min="14598" max="14598" width="10.85546875" style="1" customWidth="1"/>
    <col min="14599" max="14599" width="8.85546875" style="1" customWidth="1"/>
    <col min="14600" max="14601" width="15.7109375" style="1" customWidth="1"/>
    <col min="14602" max="14602" width="20.5703125" style="1" customWidth="1"/>
    <col min="14603" max="14603" width="19.28515625" style="1" customWidth="1"/>
    <col min="14604" max="14604" width="18.42578125" style="1" bestFit="1" customWidth="1"/>
    <col min="14605" max="14605" width="18.140625" style="1" bestFit="1" customWidth="1"/>
    <col min="14606" max="14606" width="9.140625" style="1"/>
    <col min="14607" max="14607" width="11.42578125" style="1" customWidth="1"/>
    <col min="14608" max="14848" width="9.140625" style="1"/>
    <col min="14849" max="14849" width="21.5703125" style="1" customWidth="1"/>
    <col min="14850" max="14850" width="21.42578125" style="1" customWidth="1"/>
    <col min="14851" max="14851" width="40.5703125" style="1" customWidth="1"/>
    <col min="14852" max="14852" width="44.5703125" style="1" customWidth="1"/>
    <col min="14853" max="14853" width="15.85546875" style="1" customWidth="1"/>
    <col min="14854" max="14854" width="10.85546875" style="1" customWidth="1"/>
    <col min="14855" max="14855" width="8.85546875" style="1" customWidth="1"/>
    <col min="14856" max="14857" width="15.7109375" style="1" customWidth="1"/>
    <col min="14858" max="14858" width="20.5703125" style="1" customWidth="1"/>
    <col min="14859" max="14859" width="19.28515625" style="1" customWidth="1"/>
    <col min="14860" max="14860" width="18.42578125" style="1" bestFit="1" customWidth="1"/>
    <col min="14861" max="14861" width="18.140625" style="1" bestFit="1" customWidth="1"/>
    <col min="14862" max="14862" width="9.140625" style="1"/>
    <col min="14863" max="14863" width="11.42578125" style="1" customWidth="1"/>
    <col min="14864" max="15104" width="9.140625" style="1"/>
    <col min="15105" max="15105" width="21.5703125" style="1" customWidth="1"/>
    <col min="15106" max="15106" width="21.42578125" style="1" customWidth="1"/>
    <col min="15107" max="15107" width="40.5703125" style="1" customWidth="1"/>
    <col min="15108" max="15108" width="44.5703125" style="1" customWidth="1"/>
    <col min="15109" max="15109" width="15.85546875" style="1" customWidth="1"/>
    <col min="15110" max="15110" width="10.85546875" style="1" customWidth="1"/>
    <col min="15111" max="15111" width="8.85546875" style="1" customWidth="1"/>
    <col min="15112" max="15113" width="15.7109375" style="1" customWidth="1"/>
    <col min="15114" max="15114" width="20.5703125" style="1" customWidth="1"/>
    <col min="15115" max="15115" width="19.28515625" style="1" customWidth="1"/>
    <col min="15116" max="15116" width="18.42578125" style="1" bestFit="1" customWidth="1"/>
    <col min="15117" max="15117" width="18.140625" style="1" bestFit="1" customWidth="1"/>
    <col min="15118" max="15118" width="9.140625" style="1"/>
    <col min="15119" max="15119" width="11.42578125" style="1" customWidth="1"/>
    <col min="15120" max="15360" width="9.140625" style="1"/>
    <col min="15361" max="15361" width="21.5703125" style="1" customWidth="1"/>
    <col min="15362" max="15362" width="21.42578125" style="1" customWidth="1"/>
    <col min="15363" max="15363" width="40.5703125" style="1" customWidth="1"/>
    <col min="15364" max="15364" width="44.5703125" style="1" customWidth="1"/>
    <col min="15365" max="15365" width="15.85546875" style="1" customWidth="1"/>
    <col min="15366" max="15366" width="10.85546875" style="1" customWidth="1"/>
    <col min="15367" max="15367" width="8.85546875" style="1" customWidth="1"/>
    <col min="15368" max="15369" width="15.7109375" style="1" customWidth="1"/>
    <col min="15370" max="15370" width="20.5703125" style="1" customWidth="1"/>
    <col min="15371" max="15371" width="19.28515625" style="1" customWidth="1"/>
    <col min="15372" max="15372" width="18.42578125" style="1" bestFit="1" customWidth="1"/>
    <col min="15373" max="15373" width="18.140625" style="1" bestFit="1" customWidth="1"/>
    <col min="15374" max="15374" width="9.140625" style="1"/>
    <col min="15375" max="15375" width="11.42578125" style="1" customWidth="1"/>
    <col min="15376" max="15616" width="9.140625" style="1"/>
    <col min="15617" max="15617" width="21.5703125" style="1" customWidth="1"/>
    <col min="15618" max="15618" width="21.42578125" style="1" customWidth="1"/>
    <col min="15619" max="15619" width="40.5703125" style="1" customWidth="1"/>
    <col min="15620" max="15620" width="44.5703125" style="1" customWidth="1"/>
    <col min="15621" max="15621" width="15.85546875" style="1" customWidth="1"/>
    <col min="15622" max="15622" width="10.85546875" style="1" customWidth="1"/>
    <col min="15623" max="15623" width="8.85546875" style="1" customWidth="1"/>
    <col min="15624" max="15625" width="15.7109375" style="1" customWidth="1"/>
    <col min="15626" max="15626" width="20.5703125" style="1" customWidth="1"/>
    <col min="15627" max="15627" width="19.28515625" style="1" customWidth="1"/>
    <col min="15628" max="15628" width="18.42578125" style="1" bestFit="1" customWidth="1"/>
    <col min="15629" max="15629" width="18.140625" style="1" bestFit="1" customWidth="1"/>
    <col min="15630" max="15630" width="9.140625" style="1"/>
    <col min="15631" max="15631" width="11.42578125" style="1" customWidth="1"/>
    <col min="15632" max="15872" width="9.140625" style="1"/>
    <col min="15873" max="15873" width="21.5703125" style="1" customWidth="1"/>
    <col min="15874" max="15874" width="21.42578125" style="1" customWidth="1"/>
    <col min="15875" max="15875" width="40.5703125" style="1" customWidth="1"/>
    <col min="15876" max="15876" width="44.5703125" style="1" customWidth="1"/>
    <col min="15877" max="15877" width="15.85546875" style="1" customWidth="1"/>
    <col min="15878" max="15878" width="10.85546875" style="1" customWidth="1"/>
    <col min="15879" max="15879" width="8.85546875" style="1" customWidth="1"/>
    <col min="15880" max="15881" width="15.7109375" style="1" customWidth="1"/>
    <col min="15882" max="15882" width="20.5703125" style="1" customWidth="1"/>
    <col min="15883" max="15883" width="19.28515625" style="1" customWidth="1"/>
    <col min="15884" max="15884" width="18.42578125" style="1" bestFit="1" customWidth="1"/>
    <col min="15885" max="15885" width="18.140625" style="1" bestFit="1" customWidth="1"/>
    <col min="15886" max="15886" width="9.140625" style="1"/>
    <col min="15887" max="15887" width="11.42578125" style="1" customWidth="1"/>
    <col min="15888" max="16128" width="9.140625" style="1"/>
    <col min="16129" max="16129" width="21.5703125" style="1" customWidth="1"/>
    <col min="16130" max="16130" width="21.42578125" style="1" customWidth="1"/>
    <col min="16131" max="16131" width="40.5703125" style="1" customWidth="1"/>
    <col min="16132" max="16132" width="44.5703125" style="1" customWidth="1"/>
    <col min="16133" max="16133" width="15.85546875" style="1" customWidth="1"/>
    <col min="16134" max="16134" width="10.85546875" style="1" customWidth="1"/>
    <col min="16135" max="16135" width="8.85546875" style="1" customWidth="1"/>
    <col min="16136" max="16137" width="15.7109375" style="1" customWidth="1"/>
    <col min="16138" max="16138" width="20.5703125" style="1" customWidth="1"/>
    <col min="16139" max="16139" width="19.28515625" style="1" customWidth="1"/>
    <col min="16140" max="16140" width="18.42578125" style="1" bestFit="1" customWidth="1"/>
    <col min="16141" max="16141" width="18.140625" style="1" bestFit="1" customWidth="1"/>
    <col min="16142" max="16142" width="9.140625" style="1"/>
    <col min="16143" max="16143" width="11.42578125" style="1" customWidth="1"/>
    <col min="16144" max="16384" width="9.140625" style="1"/>
  </cols>
  <sheetData>
    <row r="1" spans="1:13" s="36" customFormat="1" ht="20.25" customHeight="1" x14ac:dyDescent="0.25">
      <c r="K1" s="36" t="s">
        <v>29</v>
      </c>
      <c r="L1" s="37"/>
      <c r="M1" s="38"/>
    </row>
    <row r="2" spans="1:13" s="33" customFormat="1" ht="27" customHeight="1" x14ac:dyDescent="0.25">
      <c r="A2" s="32"/>
      <c r="B2" s="44" t="s">
        <v>32</v>
      </c>
      <c r="C2" s="44"/>
      <c r="D2" s="45" t="s">
        <v>33</v>
      </c>
      <c r="E2" s="45"/>
      <c r="F2" s="45"/>
      <c r="G2" s="45"/>
      <c r="H2" s="45"/>
      <c r="I2" s="45"/>
      <c r="M2" s="34"/>
    </row>
    <row r="3" spans="1:13" s="31" customFormat="1" ht="27" customHeight="1" x14ac:dyDescent="0.25">
      <c r="A3" s="30"/>
    </row>
    <row r="4" spans="1:13" s="33" customFormat="1" ht="27" customHeight="1" x14ac:dyDescent="0.25">
      <c r="A4" s="32"/>
      <c r="B4" s="44" t="s">
        <v>34</v>
      </c>
      <c r="C4" s="44"/>
      <c r="D4" s="45"/>
      <c r="E4" s="45"/>
      <c r="F4" s="45"/>
      <c r="G4" s="45"/>
      <c r="H4" s="45"/>
      <c r="I4" s="45"/>
      <c r="M4" s="34"/>
    </row>
    <row r="5" spans="1:13" s="31" customFormat="1" ht="17.25" customHeight="1" x14ac:dyDescent="0.25">
      <c r="A5" s="30"/>
      <c r="M5" s="34"/>
    </row>
    <row r="6" spans="1:13" s="31" customFormat="1" ht="20.25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s="31" customFormat="1" ht="22.5" customHeight="1" x14ac:dyDescent="0.25">
      <c r="A7" s="46" t="s">
        <v>35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s="31" customFormat="1" ht="22.5" customHeight="1" x14ac:dyDescent="0.25">
      <c r="A8" s="46" t="s">
        <v>36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s="31" customFormat="1" ht="45" customHeight="1" x14ac:dyDescent="0.25">
      <c r="A9" s="47" t="s">
        <v>37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s="31" customFormat="1" ht="45" customHeight="1" x14ac:dyDescent="0.25">
      <c r="A10" s="47" t="s">
        <v>38</v>
      </c>
      <c r="B10" s="47"/>
      <c r="C10" s="47"/>
      <c r="D10" s="47"/>
      <c r="E10" s="47"/>
      <c r="F10" s="47"/>
      <c r="G10" s="47"/>
      <c r="H10" s="35"/>
      <c r="I10" s="35"/>
      <c r="J10" s="35"/>
      <c r="K10" s="35"/>
      <c r="L10" s="35"/>
      <c r="M10" s="35"/>
    </row>
    <row r="11" spans="1:13" s="36" customFormat="1" ht="39" customHeight="1" x14ac:dyDescent="0.25">
      <c r="A11" s="64" t="s">
        <v>30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41"/>
      <c r="M11" s="38"/>
    </row>
    <row r="12" spans="1:13" ht="20.25" customHeight="1" x14ac:dyDescent="0.25"/>
    <row r="13" spans="1:13" ht="20.25" customHeight="1" x14ac:dyDescent="0.25">
      <c r="A13" s="61" t="s">
        <v>0</v>
      </c>
      <c r="B13" s="61" t="s">
        <v>1</v>
      </c>
      <c r="C13" s="61" t="s">
        <v>2</v>
      </c>
      <c r="D13" s="61" t="s">
        <v>3</v>
      </c>
      <c r="E13" s="61" t="s">
        <v>4</v>
      </c>
      <c r="F13" s="74" t="s">
        <v>5</v>
      </c>
      <c r="G13" s="75"/>
      <c r="H13" s="54" t="s">
        <v>6</v>
      </c>
      <c r="I13" s="61" t="s">
        <v>7</v>
      </c>
      <c r="J13" s="61" t="s">
        <v>23</v>
      </c>
      <c r="K13" s="61" t="s">
        <v>10</v>
      </c>
    </row>
    <row r="14" spans="1:13" ht="31.5" x14ac:dyDescent="0.25">
      <c r="A14" s="61"/>
      <c r="B14" s="61"/>
      <c r="C14" s="61"/>
      <c r="D14" s="61"/>
      <c r="E14" s="61"/>
      <c r="F14" s="5" t="s">
        <v>11</v>
      </c>
      <c r="G14" s="5" t="s">
        <v>12</v>
      </c>
      <c r="H14" s="56"/>
      <c r="I14" s="61"/>
      <c r="J14" s="61"/>
      <c r="K14" s="61"/>
    </row>
    <row r="15" spans="1:13" ht="24.75" customHeight="1" x14ac:dyDescent="0.25">
      <c r="A15" s="61">
        <v>1</v>
      </c>
      <c r="B15" s="69" t="str">
        <f>'[3]206-2-1'!G7</f>
        <v>№206-2-1</v>
      </c>
      <c r="C15" s="69" t="str">
        <f>'[3]206-2-1'!G13</f>
        <v>Западно-Усть-Балыкское-Балыкское</v>
      </c>
      <c r="D15" s="6" t="s">
        <v>24</v>
      </c>
      <c r="E15" s="7">
        <f>'[3]206-2-1'!E17</f>
        <v>24</v>
      </c>
      <c r="F15" s="7">
        <f>'[3]206-2-1'!F17</f>
        <v>10</v>
      </c>
      <c r="G15" s="7">
        <f>'[3]206-2-1'!G17</f>
        <v>2</v>
      </c>
      <c r="H15" s="8">
        <f>'[3]206-2-1'!H17</f>
        <v>0</v>
      </c>
      <c r="I15" s="8">
        <f>'[3]206-2-1'!I17</f>
        <v>0</v>
      </c>
      <c r="J15" s="8">
        <f>F15*H15+G15*I15</f>
        <v>0</v>
      </c>
      <c r="K15" s="8">
        <f>E15*J15</f>
        <v>0</v>
      </c>
    </row>
    <row r="16" spans="1:13" ht="24.75" customHeight="1" x14ac:dyDescent="0.25">
      <c r="A16" s="61"/>
      <c r="B16" s="69"/>
      <c r="C16" s="69"/>
      <c r="D16" s="6" t="s">
        <v>28</v>
      </c>
      <c r="E16" s="7">
        <f>'[3]206-2-1'!E18</f>
        <v>0</v>
      </c>
      <c r="F16" s="7">
        <f>'[3]206-2-1'!F18</f>
        <v>15</v>
      </c>
      <c r="G16" s="7">
        <f>'[3]206-2-1'!G18</f>
        <v>3</v>
      </c>
      <c r="H16" s="8">
        <f>'[3]206-2-1'!H18</f>
        <v>0</v>
      </c>
      <c r="I16" s="8">
        <f>'[3]206-2-1'!I18</f>
        <v>0</v>
      </c>
      <c r="J16" s="8">
        <f>F16*H16+G16*I16</f>
        <v>0</v>
      </c>
      <c r="K16" s="8">
        <f>E16*J16</f>
        <v>0</v>
      </c>
    </row>
    <row r="17" spans="1:16" ht="24.75" customHeight="1" x14ac:dyDescent="0.25">
      <c r="A17" s="62" t="s">
        <v>18</v>
      </c>
      <c r="B17" s="76"/>
      <c r="C17" s="27"/>
      <c r="D17" s="9"/>
      <c r="E17" s="10">
        <f>SUM(E15:E16)</f>
        <v>24</v>
      </c>
      <c r="F17" s="10">
        <f>SUM(F15:F16)</f>
        <v>25</v>
      </c>
      <c r="G17" s="10">
        <f>SUM(G15:G16)</f>
        <v>5</v>
      </c>
      <c r="H17" s="70"/>
      <c r="I17" s="71"/>
      <c r="J17" s="11"/>
      <c r="K17" s="11">
        <f>SUM(K15:K16)</f>
        <v>0</v>
      </c>
      <c r="N17" s="12"/>
      <c r="O17" s="3"/>
    </row>
    <row r="18" spans="1:16" ht="24.75" customHeight="1" x14ac:dyDescent="0.25">
      <c r="A18" s="61">
        <v>3</v>
      </c>
      <c r="B18" s="69" t="str">
        <f>B15</f>
        <v>№206-2-1</v>
      </c>
      <c r="C18" s="69" t="str">
        <f>'[3]206-2-1'!G20</f>
        <v>Восточно-Охтеурское</v>
      </c>
      <c r="D18" s="6" t="s">
        <v>24</v>
      </c>
      <c r="E18" s="7">
        <f>'[3]206-2-1'!E24</f>
        <v>8</v>
      </c>
      <c r="F18" s="7">
        <f>'[3]206-2-1'!F24</f>
        <v>10</v>
      </c>
      <c r="G18" s="7">
        <f>'[3]206-2-1'!G24</f>
        <v>2</v>
      </c>
      <c r="H18" s="8">
        <f>'[3]206-2-1'!H24</f>
        <v>0</v>
      </c>
      <c r="I18" s="8">
        <f>'[3]206-2-1'!I24</f>
        <v>0</v>
      </c>
      <c r="J18" s="8">
        <f>F18*H18+G18*I18</f>
        <v>0</v>
      </c>
      <c r="K18" s="8">
        <f>E18*J18</f>
        <v>0</v>
      </c>
      <c r="L18" s="12"/>
    </row>
    <row r="19" spans="1:16" ht="24.75" customHeight="1" x14ac:dyDescent="0.25">
      <c r="A19" s="61"/>
      <c r="B19" s="69"/>
      <c r="C19" s="69"/>
      <c r="D19" s="6" t="s">
        <v>28</v>
      </c>
      <c r="E19" s="7">
        <f>'[3]206-2-1'!E25</f>
        <v>0</v>
      </c>
      <c r="F19" s="7">
        <f>'[3]206-2-1'!F25</f>
        <v>15</v>
      </c>
      <c r="G19" s="7">
        <f>'[3]206-2-1'!G25</f>
        <v>3</v>
      </c>
      <c r="H19" s="8">
        <f>'[3]206-2-1'!H25</f>
        <v>0</v>
      </c>
      <c r="I19" s="8">
        <f>'[3]206-2-1'!I25</f>
        <v>0</v>
      </c>
      <c r="J19" s="8">
        <f>F19*H19+G19*I19</f>
        <v>0</v>
      </c>
      <c r="K19" s="8">
        <f>E19*J19</f>
        <v>0</v>
      </c>
      <c r="L19" s="12"/>
    </row>
    <row r="20" spans="1:16" ht="24.75" customHeight="1" x14ac:dyDescent="0.25">
      <c r="A20" s="48" t="s">
        <v>18</v>
      </c>
      <c r="B20" s="48"/>
      <c r="C20" s="9"/>
      <c r="D20" s="9"/>
      <c r="E20" s="10">
        <f>SUM(E18:E19)</f>
        <v>8</v>
      </c>
      <c r="F20" s="10">
        <f>SUM(F18:F19)</f>
        <v>25</v>
      </c>
      <c r="G20" s="10">
        <f>SUM(G18:G19)</f>
        <v>5</v>
      </c>
      <c r="H20" s="70"/>
      <c r="I20" s="71"/>
      <c r="J20" s="11"/>
      <c r="K20" s="11">
        <f>SUM(K18:K19)</f>
        <v>0</v>
      </c>
      <c r="L20" s="12"/>
      <c r="O20" s="3"/>
    </row>
    <row r="21" spans="1:16" s="17" customFormat="1" ht="24.75" customHeight="1" x14ac:dyDescent="0.25">
      <c r="A21" s="50" t="s">
        <v>19</v>
      </c>
      <c r="B21" s="50"/>
      <c r="C21" s="13" t="str">
        <f>B15</f>
        <v>№206-2-1</v>
      </c>
      <c r="D21" s="13"/>
      <c r="E21" s="14">
        <f>E17+E20</f>
        <v>32</v>
      </c>
      <c r="F21" s="14">
        <f>F17+F20</f>
        <v>50</v>
      </c>
      <c r="G21" s="14">
        <f>G17+G20</f>
        <v>10</v>
      </c>
      <c r="H21" s="65"/>
      <c r="I21" s="66"/>
      <c r="J21" s="15"/>
      <c r="K21" s="15">
        <f>K17+K20</f>
        <v>0</v>
      </c>
      <c r="L21" s="12"/>
      <c r="M21" s="3"/>
      <c r="N21" s="4"/>
      <c r="O21" s="3"/>
      <c r="P21" s="16"/>
    </row>
    <row r="22" spans="1:16" s="17" customFormat="1" ht="24.75" customHeight="1" x14ac:dyDescent="0.25">
      <c r="A22" s="61">
        <v>1</v>
      </c>
      <c r="B22" s="69" t="str">
        <f>'[3]206-2-2'!G7</f>
        <v>№206-2-2</v>
      </c>
      <c r="C22" s="69" t="str">
        <f>'[3]206-2-2'!G13</f>
        <v>Кетовское</v>
      </c>
      <c r="D22" s="6" t="s">
        <v>24</v>
      </c>
      <c r="E22" s="7">
        <f>'[3]206-2-2'!E17</f>
        <v>6</v>
      </c>
      <c r="F22" s="7">
        <f>'[3]206-2-2'!F17</f>
        <v>10</v>
      </c>
      <c r="G22" s="7">
        <f>'[3]206-2-2'!G17</f>
        <v>2</v>
      </c>
      <c r="H22" s="8">
        <f>'[3]206-2-2'!H17</f>
        <v>0</v>
      </c>
      <c r="I22" s="8">
        <f>'[3]206-2-2'!I17</f>
        <v>0</v>
      </c>
      <c r="J22" s="8">
        <f>F22*H22+G22*I22</f>
        <v>0</v>
      </c>
      <c r="K22" s="8">
        <f>E22*J22</f>
        <v>0</v>
      </c>
      <c r="L22" s="12"/>
      <c r="M22" s="3"/>
      <c r="N22" s="12"/>
      <c r="O22" s="3"/>
      <c r="P22" s="16"/>
    </row>
    <row r="23" spans="1:16" s="17" customFormat="1" ht="24.75" customHeight="1" x14ac:dyDescent="0.25">
      <c r="A23" s="61"/>
      <c r="B23" s="69"/>
      <c r="C23" s="69"/>
      <c r="D23" s="6" t="s">
        <v>28</v>
      </c>
      <c r="E23" s="7">
        <f>'[3]206-2-2'!E18</f>
        <v>0</v>
      </c>
      <c r="F23" s="7">
        <f>'[3]206-2-2'!F18</f>
        <v>15</v>
      </c>
      <c r="G23" s="7">
        <f>'[3]206-2-2'!G18</f>
        <v>3</v>
      </c>
      <c r="H23" s="8">
        <f>'[3]206-2-2'!H18</f>
        <v>0</v>
      </c>
      <c r="I23" s="8">
        <f>'[3]206-2-2'!I18</f>
        <v>0</v>
      </c>
      <c r="J23" s="8">
        <f>F23*H23+G23*I23</f>
        <v>0</v>
      </c>
      <c r="K23" s="8">
        <f>E23*J23</f>
        <v>0</v>
      </c>
      <c r="L23" s="12"/>
      <c r="M23" s="3"/>
      <c r="N23" s="12"/>
      <c r="O23" s="3"/>
      <c r="P23" s="16"/>
    </row>
    <row r="24" spans="1:16" s="17" customFormat="1" ht="24.75" customHeight="1" x14ac:dyDescent="0.25">
      <c r="A24" s="62" t="s">
        <v>18</v>
      </c>
      <c r="B24" s="63"/>
      <c r="C24" s="9"/>
      <c r="D24" s="9"/>
      <c r="E24" s="10">
        <f>SUM(E22:E23)</f>
        <v>6</v>
      </c>
      <c r="F24" s="10">
        <f>SUM(F22:F23)</f>
        <v>25</v>
      </c>
      <c r="G24" s="10">
        <f>SUM(G22:G23)</f>
        <v>5</v>
      </c>
      <c r="H24" s="70"/>
      <c r="I24" s="71"/>
      <c r="J24" s="11"/>
      <c r="K24" s="11">
        <f>SUM(K22:K23)</f>
        <v>0</v>
      </c>
      <c r="L24" s="12"/>
      <c r="M24" s="3"/>
      <c r="N24" s="4"/>
      <c r="O24" s="3"/>
      <c r="P24" s="16"/>
    </row>
    <row r="25" spans="1:16" s="17" customFormat="1" ht="24.75" customHeight="1" x14ac:dyDescent="0.25">
      <c r="A25" s="61">
        <v>3</v>
      </c>
      <c r="B25" s="69" t="str">
        <f>B22</f>
        <v>№206-2-2</v>
      </c>
      <c r="C25" s="69" t="str">
        <f>'[3]206-2-2'!G20</f>
        <v>Островное</v>
      </c>
      <c r="D25" s="6" t="s">
        <v>24</v>
      </c>
      <c r="E25" s="7">
        <f>'[3]206-2-2'!E24</f>
        <v>5</v>
      </c>
      <c r="F25" s="7">
        <f>'[3]206-2-2'!F24</f>
        <v>10</v>
      </c>
      <c r="G25" s="7">
        <f>'[3]206-2-2'!G24</f>
        <v>2</v>
      </c>
      <c r="H25" s="8">
        <f>'[3]206-2-2'!H24</f>
        <v>0</v>
      </c>
      <c r="I25" s="8">
        <f>'[3]206-2-2'!I24</f>
        <v>0</v>
      </c>
      <c r="J25" s="8">
        <f>F25*H25+G25*I25</f>
        <v>0</v>
      </c>
      <c r="K25" s="8">
        <f>E25*J25</f>
        <v>0</v>
      </c>
      <c r="L25" s="12"/>
      <c r="M25" s="3"/>
      <c r="N25" s="12"/>
      <c r="O25" s="3"/>
      <c r="P25" s="16"/>
    </row>
    <row r="26" spans="1:16" s="17" customFormat="1" ht="24.75" customHeight="1" x14ac:dyDescent="0.25">
      <c r="A26" s="61"/>
      <c r="B26" s="69"/>
      <c r="C26" s="69"/>
      <c r="D26" s="6" t="s">
        <v>28</v>
      </c>
      <c r="E26" s="7">
        <f>'[3]206-2-2'!E25</f>
        <v>5</v>
      </c>
      <c r="F26" s="7">
        <f>'[3]206-2-2'!F25</f>
        <v>15</v>
      </c>
      <c r="G26" s="7">
        <f>'[3]206-2-2'!G25</f>
        <v>3</v>
      </c>
      <c r="H26" s="8">
        <f>'[3]206-2-2'!H25</f>
        <v>0</v>
      </c>
      <c r="I26" s="8">
        <f>'[3]206-2-2'!I25</f>
        <v>0</v>
      </c>
      <c r="J26" s="8">
        <f>F26*H26+G26*I26</f>
        <v>0</v>
      </c>
      <c r="K26" s="8">
        <f>E26*J26</f>
        <v>0</v>
      </c>
      <c r="L26" s="12"/>
      <c r="M26" s="3"/>
      <c r="N26" s="12"/>
      <c r="O26" s="3"/>
      <c r="P26" s="16"/>
    </row>
    <row r="27" spans="1:16" s="17" customFormat="1" ht="24.75" customHeight="1" x14ac:dyDescent="0.25">
      <c r="A27" s="48" t="s">
        <v>18</v>
      </c>
      <c r="B27" s="48"/>
      <c r="C27" s="9"/>
      <c r="D27" s="9"/>
      <c r="E27" s="10">
        <f>SUM(E25:E26)</f>
        <v>10</v>
      </c>
      <c r="F27" s="10">
        <f>SUM(F25:F26)</f>
        <v>25</v>
      </c>
      <c r="G27" s="10">
        <f>SUM(G25:G26)</f>
        <v>5</v>
      </c>
      <c r="H27" s="11"/>
      <c r="I27" s="11"/>
      <c r="J27" s="11"/>
      <c r="K27" s="11">
        <f>SUM(K25:K26)</f>
        <v>0</v>
      </c>
      <c r="L27" s="12"/>
      <c r="M27" s="3"/>
      <c r="N27" s="4"/>
      <c r="O27" s="3"/>
      <c r="P27" s="16"/>
    </row>
    <row r="28" spans="1:16" s="17" customFormat="1" ht="24.75" customHeight="1" x14ac:dyDescent="0.25">
      <c r="A28" s="61">
        <v>4</v>
      </c>
      <c r="B28" s="69" t="str">
        <f>B22</f>
        <v>№206-2-2</v>
      </c>
      <c r="C28" s="69" t="str">
        <f>'[3]206-2-2'!G27</f>
        <v>Южно-Островное</v>
      </c>
      <c r="D28" s="6" t="s">
        <v>24</v>
      </c>
      <c r="E28" s="7">
        <f>'[3]206-2-2'!E31</f>
        <v>5</v>
      </c>
      <c r="F28" s="7">
        <f>'[3]206-2-2'!F31</f>
        <v>10</v>
      </c>
      <c r="G28" s="7">
        <f>'[3]206-2-2'!G31</f>
        <v>2</v>
      </c>
      <c r="H28" s="8">
        <f>'[3]206-2-2'!H31</f>
        <v>0</v>
      </c>
      <c r="I28" s="8">
        <f>'[3]206-2-2'!I31</f>
        <v>0</v>
      </c>
      <c r="J28" s="8">
        <f>F28*H28+G28*I28</f>
        <v>0</v>
      </c>
      <c r="K28" s="8">
        <f>E28*J28</f>
        <v>0</v>
      </c>
      <c r="L28" s="12"/>
      <c r="M28" s="3"/>
      <c r="N28" s="12"/>
      <c r="O28" s="3"/>
      <c r="P28" s="16"/>
    </row>
    <row r="29" spans="1:16" s="17" customFormat="1" ht="24.75" customHeight="1" x14ac:dyDescent="0.25">
      <c r="A29" s="61"/>
      <c r="B29" s="69"/>
      <c r="C29" s="69"/>
      <c r="D29" s="6" t="s">
        <v>28</v>
      </c>
      <c r="E29" s="7">
        <f>'[3]206-2-2'!E32</f>
        <v>0</v>
      </c>
      <c r="F29" s="7">
        <f>'[3]206-2-2'!F32</f>
        <v>15</v>
      </c>
      <c r="G29" s="7">
        <f>'[3]206-2-2'!G32</f>
        <v>3</v>
      </c>
      <c r="H29" s="8">
        <f>'[3]206-2-2'!H32</f>
        <v>0</v>
      </c>
      <c r="I29" s="8">
        <f>'[3]206-2-2'!I32</f>
        <v>0</v>
      </c>
      <c r="J29" s="8">
        <f>F29*H29+G29*I29</f>
        <v>0</v>
      </c>
      <c r="K29" s="8">
        <f>E29*J29</f>
        <v>0</v>
      </c>
      <c r="L29" s="12"/>
      <c r="M29" s="3"/>
      <c r="N29" s="12"/>
      <c r="O29" s="3"/>
      <c r="P29" s="16"/>
    </row>
    <row r="30" spans="1:16" s="17" customFormat="1" ht="24.75" customHeight="1" x14ac:dyDescent="0.25">
      <c r="A30" s="48" t="s">
        <v>18</v>
      </c>
      <c r="B30" s="48"/>
      <c r="C30" s="9"/>
      <c r="D30" s="9"/>
      <c r="E30" s="10">
        <f>SUM(E28:E29)</f>
        <v>5</v>
      </c>
      <c r="F30" s="10">
        <f>SUM(F28:F29)</f>
        <v>25</v>
      </c>
      <c r="G30" s="10">
        <f>SUM(G28:G29)</f>
        <v>5</v>
      </c>
      <c r="H30" s="11"/>
      <c r="I30" s="11"/>
      <c r="J30" s="11"/>
      <c r="K30" s="11">
        <f>SUM(K28:K29)</f>
        <v>0</v>
      </c>
      <c r="L30" s="12"/>
      <c r="M30" s="3"/>
      <c r="N30" s="4"/>
      <c r="O30" s="3"/>
      <c r="P30" s="16"/>
    </row>
    <row r="31" spans="1:16" ht="24.75" customHeight="1" x14ac:dyDescent="0.25">
      <c r="A31" s="61">
        <v>5</v>
      </c>
      <c r="B31" s="69" t="str">
        <f>B22</f>
        <v>№206-2-2</v>
      </c>
      <c r="C31" s="69" t="str">
        <f>'[3]206-2-2'!G34</f>
        <v>Северо-Островное</v>
      </c>
      <c r="D31" s="6" t="s">
        <v>24</v>
      </c>
      <c r="E31" s="7">
        <f>'[3]206-2-2'!E38</f>
        <v>7</v>
      </c>
      <c r="F31" s="7">
        <f>'[3]206-2-2'!F38</f>
        <v>10</v>
      </c>
      <c r="G31" s="7">
        <f>'[3]206-2-2'!G38</f>
        <v>2</v>
      </c>
      <c r="H31" s="8">
        <f>'[3]206-2-2'!H38</f>
        <v>0</v>
      </c>
      <c r="I31" s="8">
        <f>'[3]206-2-2'!I38</f>
        <v>0</v>
      </c>
      <c r="J31" s="8">
        <f>F31*H31+G31*I31</f>
        <v>0</v>
      </c>
      <c r="K31" s="8">
        <f>E31*J31</f>
        <v>0</v>
      </c>
      <c r="L31" s="12"/>
      <c r="N31" s="12"/>
      <c r="O31" s="3"/>
    </row>
    <row r="32" spans="1:16" ht="24.75" customHeight="1" x14ac:dyDescent="0.25">
      <c r="A32" s="61"/>
      <c r="B32" s="69"/>
      <c r="C32" s="69"/>
      <c r="D32" s="6" t="s">
        <v>28</v>
      </c>
      <c r="E32" s="7">
        <f>'[3]206-2-2'!E39</f>
        <v>0</v>
      </c>
      <c r="F32" s="7">
        <f>'[3]206-2-2'!F39</f>
        <v>15</v>
      </c>
      <c r="G32" s="7">
        <f>'[3]206-2-2'!G39</f>
        <v>3</v>
      </c>
      <c r="H32" s="8">
        <f>'[3]206-2-2'!H39</f>
        <v>0</v>
      </c>
      <c r="I32" s="8">
        <f>'[3]206-2-2'!I39</f>
        <v>0</v>
      </c>
      <c r="J32" s="8">
        <f>F32*H32+G32*I32</f>
        <v>0</v>
      </c>
      <c r="K32" s="8">
        <f>E32*J32</f>
        <v>0</v>
      </c>
      <c r="L32" s="12"/>
      <c r="N32" s="12"/>
      <c r="O32" s="3"/>
    </row>
    <row r="33" spans="1:16" ht="24.75" customHeight="1" x14ac:dyDescent="0.25">
      <c r="A33" s="48" t="s">
        <v>18</v>
      </c>
      <c r="B33" s="48"/>
      <c r="C33" s="9"/>
      <c r="D33" s="9"/>
      <c r="E33" s="10">
        <f>SUM(E31:E32)</f>
        <v>7</v>
      </c>
      <c r="F33" s="10">
        <f>SUM(F31:F32)</f>
        <v>25</v>
      </c>
      <c r="G33" s="10">
        <f>SUM(G31:G32)</f>
        <v>5</v>
      </c>
      <c r="H33" s="70"/>
      <c r="I33" s="71"/>
      <c r="J33" s="11"/>
      <c r="K33" s="11">
        <f>SUM(K31:K32)</f>
        <v>0</v>
      </c>
      <c r="L33" s="12"/>
      <c r="O33" s="3"/>
    </row>
    <row r="34" spans="1:16" ht="24.75" customHeight="1" x14ac:dyDescent="0.25">
      <c r="A34" s="61">
        <v>6</v>
      </c>
      <c r="B34" s="69" t="str">
        <f>B25</f>
        <v>№206-2-2</v>
      </c>
      <c r="C34" s="69" t="str">
        <f>'[3]206-2-2'!G41</f>
        <v>Локосовское</v>
      </c>
      <c r="D34" s="6" t="s">
        <v>24</v>
      </c>
      <c r="E34" s="7">
        <f>'[3]206-2-2'!E45</f>
        <v>3</v>
      </c>
      <c r="F34" s="7">
        <f>'[3]206-2-2'!F45</f>
        <v>10</v>
      </c>
      <c r="G34" s="7">
        <f>'[3]206-2-2'!G45</f>
        <v>2</v>
      </c>
      <c r="H34" s="8">
        <f>'[3]206-2-2'!H45</f>
        <v>0</v>
      </c>
      <c r="I34" s="8">
        <f>'[3]206-2-2'!I45</f>
        <v>0</v>
      </c>
      <c r="J34" s="8">
        <f>F34*H34+G34*I34</f>
        <v>0</v>
      </c>
      <c r="K34" s="8">
        <f>E34*J34</f>
        <v>0</v>
      </c>
      <c r="L34" s="12"/>
      <c r="N34" s="12"/>
      <c r="O34" s="3"/>
    </row>
    <row r="35" spans="1:16" ht="24.75" customHeight="1" x14ac:dyDescent="0.25">
      <c r="A35" s="61"/>
      <c r="B35" s="69"/>
      <c r="C35" s="69"/>
      <c r="D35" s="6" t="s">
        <v>28</v>
      </c>
      <c r="E35" s="7">
        <f>'[3]206-2-2'!E46</f>
        <v>0</v>
      </c>
      <c r="F35" s="7">
        <f>'[3]206-2-2'!F46</f>
        <v>15</v>
      </c>
      <c r="G35" s="7">
        <f>'[3]206-2-2'!G46</f>
        <v>3</v>
      </c>
      <c r="H35" s="8">
        <f>'[3]206-2-2'!H46</f>
        <v>0</v>
      </c>
      <c r="I35" s="8">
        <f>'[3]206-2-2'!I46</f>
        <v>0</v>
      </c>
      <c r="J35" s="8">
        <f>F35*H35+G35*I35</f>
        <v>0</v>
      </c>
      <c r="K35" s="8">
        <f>E35*J35</f>
        <v>0</v>
      </c>
      <c r="L35" s="12"/>
      <c r="N35" s="12"/>
      <c r="O35" s="3"/>
    </row>
    <row r="36" spans="1:16" ht="24.75" customHeight="1" x14ac:dyDescent="0.25">
      <c r="A36" s="48" t="s">
        <v>18</v>
      </c>
      <c r="B36" s="48"/>
      <c r="C36" s="9"/>
      <c r="D36" s="9"/>
      <c r="E36" s="10">
        <f>SUM(E34:E35)</f>
        <v>3</v>
      </c>
      <c r="F36" s="10">
        <f>SUM(F34:F35)</f>
        <v>25</v>
      </c>
      <c r="G36" s="10">
        <f>SUM(G34:G35)</f>
        <v>5</v>
      </c>
      <c r="H36" s="70"/>
      <c r="I36" s="71"/>
      <c r="J36" s="11"/>
      <c r="K36" s="11">
        <f>SUM(K34:K35)</f>
        <v>0</v>
      </c>
      <c r="L36" s="12"/>
      <c r="O36" s="3"/>
    </row>
    <row r="37" spans="1:16" ht="24.75" customHeight="1" x14ac:dyDescent="0.25">
      <c r="A37" s="61">
        <v>7</v>
      </c>
      <c r="B37" s="69" t="str">
        <f>B28</f>
        <v>№206-2-2</v>
      </c>
      <c r="C37" s="69" t="str">
        <f>'[3]206-2-2'!G48</f>
        <v>Ново-Покурское</v>
      </c>
      <c r="D37" s="6" t="s">
        <v>24</v>
      </c>
      <c r="E37" s="7">
        <f>'[3]206-2-2'!E52</f>
        <v>12</v>
      </c>
      <c r="F37" s="7">
        <f>'[3]206-2-2'!F52</f>
        <v>10</v>
      </c>
      <c r="G37" s="7">
        <f>'[3]206-2-2'!G52</f>
        <v>2</v>
      </c>
      <c r="H37" s="8">
        <f>'[3]206-2-2'!H52</f>
        <v>0</v>
      </c>
      <c r="I37" s="8">
        <f>'[3]206-2-2'!I52</f>
        <v>0</v>
      </c>
      <c r="J37" s="8">
        <f>F37*H37+G37*I37</f>
        <v>0</v>
      </c>
      <c r="K37" s="8">
        <f>E37*J37</f>
        <v>0</v>
      </c>
      <c r="L37" s="12"/>
      <c r="N37" s="12"/>
      <c r="O37" s="3"/>
    </row>
    <row r="38" spans="1:16" ht="24.75" customHeight="1" x14ac:dyDescent="0.25">
      <c r="A38" s="61"/>
      <c r="B38" s="69"/>
      <c r="C38" s="69"/>
      <c r="D38" s="6" t="s">
        <v>28</v>
      </c>
      <c r="E38" s="7">
        <f>'[3]206-2-2'!E53</f>
        <v>1</v>
      </c>
      <c r="F38" s="7">
        <f>'[3]206-2-2'!F53</f>
        <v>15</v>
      </c>
      <c r="G38" s="7">
        <f>'[3]206-2-2'!G53</f>
        <v>3</v>
      </c>
      <c r="H38" s="8">
        <f>'[3]206-2-2'!H53</f>
        <v>0</v>
      </c>
      <c r="I38" s="8">
        <f>'[3]206-2-2'!I53</f>
        <v>0</v>
      </c>
      <c r="J38" s="8">
        <f>F38*H38+G38*I38</f>
        <v>0</v>
      </c>
      <c r="K38" s="8">
        <f>E38*J38</f>
        <v>0</v>
      </c>
      <c r="L38" s="12"/>
      <c r="N38" s="12"/>
      <c r="O38" s="3"/>
    </row>
    <row r="39" spans="1:16" ht="24.75" customHeight="1" x14ac:dyDescent="0.25">
      <c r="A39" s="48" t="s">
        <v>18</v>
      </c>
      <c r="B39" s="48"/>
      <c r="C39" s="9"/>
      <c r="D39" s="9"/>
      <c r="E39" s="10">
        <f>SUM(E37:E38)</f>
        <v>13</v>
      </c>
      <c r="F39" s="10">
        <f>SUM(F37:F38)</f>
        <v>25</v>
      </c>
      <c r="G39" s="10">
        <f>SUM(G37:G38)</f>
        <v>5</v>
      </c>
      <c r="H39" s="70"/>
      <c r="I39" s="71"/>
      <c r="J39" s="11"/>
      <c r="K39" s="11">
        <f>SUM(K37:K38)</f>
        <v>0</v>
      </c>
      <c r="L39" s="12"/>
      <c r="O39" s="3"/>
    </row>
    <row r="40" spans="1:16" s="17" customFormat="1" ht="24.75" customHeight="1" x14ac:dyDescent="0.25">
      <c r="A40" s="72" t="s">
        <v>19</v>
      </c>
      <c r="B40" s="73"/>
      <c r="C40" s="13" t="str">
        <f>B22</f>
        <v>№206-2-2</v>
      </c>
      <c r="D40" s="13"/>
      <c r="E40" s="14">
        <f>E24+E27+E33+E30+E36+E39</f>
        <v>44</v>
      </c>
      <c r="F40" s="14">
        <f>F24+F27+F33+F30</f>
        <v>100</v>
      </c>
      <c r="G40" s="14">
        <f>G24+G27+G33+G30</f>
        <v>20</v>
      </c>
      <c r="H40" s="65"/>
      <c r="I40" s="66"/>
      <c r="J40" s="15"/>
      <c r="K40" s="15">
        <f>K24+K27+K33+K30+K36+K39</f>
        <v>0</v>
      </c>
      <c r="L40" s="12"/>
      <c r="M40" s="3"/>
      <c r="N40" s="4"/>
      <c r="O40" s="3"/>
      <c r="P40" s="16"/>
    </row>
    <row r="41" spans="1:16" s="17" customFormat="1" ht="24.75" customHeight="1" x14ac:dyDescent="0.25">
      <c r="A41" s="61">
        <v>1</v>
      </c>
      <c r="B41" s="69" t="str">
        <f>'[3]206-2-3'!G7</f>
        <v>№206-2-3</v>
      </c>
      <c r="C41" s="57" t="str">
        <f>'[3]206-2-3'!G13</f>
        <v>Мегионсоке</v>
      </c>
      <c r="D41" s="6" t="s">
        <v>24</v>
      </c>
      <c r="E41" s="7">
        <f>'[3]206-2-3'!E17</f>
        <v>1</v>
      </c>
      <c r="F41" s="7">
        <f>'[3]206-2-3'!F17</f>
        <v>10</v>
      </c>
      <c r="G41" s="7">
        <f>'[3]206-2-3'!G17</f>
        <v>2</v>
      </c>
      <c r="H41" s="8">
        <f>'[3]206-2-3'!H17</f>
        <v>0</v>
      </c>
      <c r="I41" s="8">
        <f>'[3]206-2-3'!I17</f>
        <v>0</v>
      </c>
      <c r="J41" s="8">
        <f>F41*H41+G41*I41</f>
        <v>0</v>
      </c>
      <c r="K41" s="8">
        <f>E41*J41</f>
        <v>0</v>
      </c>
      <c r="L41" s="12"/>
      <c r="M41" s="3"/>
      <c r="N41" s="12"/>
      <c r="O41" s="3"/>
      <c r="P41" s="16"/>
    </row>
    <row r="42" spans="1:16" s="17" customFormat="1" ht="24.75" customHeight="1" x14ac:dyDescent="0.25">
      <c r="A42" s="61"/>
      <c r="B42" s="69"/>
      <c r="C42" s="59"/>
      <c r="D42" s="6" t="s">
        <v>28</v>
      </c>
      <c r="E42" s="7">
        <f>'[3]206-2-3'!E18</f>
        <v>1</v>
      </c>
      <c r="F42" s="7">
        <f>'[3]206-2-3'!F18</f>
        <v>12</v>
      </c>
      <c r="G42" s="7">
        <f>'[3]206-2-3'!G18</f>
        <v>3</v>
      </c>
      <c r="H42" s="8">
        <f>'[3]206-2-3'!H18</f>
        <v>0</v>
      </c>
      <c r="I42" s="8">
        <f>'[3]206-2-3'!I18</f>
        <v>0</v>
      </c>
      <c r="J42" s="8">
        <f>F42*H42+G42*I42</f>
        <v>0</v>
      </c>
      <c r="K42" s="8">
        <f>E42*J42</f>
        <v>0</v>
      </c>
      <c r="L42" s="12"/>
      <c r="M42" s="3"/>
      <c r="N42" s="12"/>
      <c r="O42" s="3"/>
      <c r="P42" s="16"/>
    </row>
    <row r="43" spans="1:16" s="17" customFormat="1" ht="24.75" customHeight="1" x14ac:dyDescent="0.25">
      <c r="A43" s="48" t="s">
        <v>18</v>
      </c>
      <c r="B43" s="48"/>
      <c r="C43" s="9"/>
      <c r="D43" s="9"/>
      <c r="E43" s="10">
        <f>SUM(E41:E42)</f>
        <v>2</v>
      </c>
      <c r="F43" s="10">
        <f>SUM(F41:F42)</f>
        <v>22</v>
      </c>
      <c r="G43" s="10">
        <f>SUM(G41:G42)</f>
        <v>5</v>
      </c>
      <c r="H43" s="70"/>
      <c r="I43" s="71"/>
      <c r="J43" s="11"/>
      <c r="K43" s="11">
        <f>SUM(K41:K42)</f>
        <v>0</v>
      </c>
      <c r="L43" s="12"/>
      <c r="M43" s="3"/>
      <c r="N43" s="4"/>
      <c r="O43" s="3"/>
      <c r="P43" s="16"/>
    </row>
    <row r="44" spans="1:16" s="17" customFormat="1" ht="24.75" customHeight="1" x14ac:dyDescent="0.25">
      <c r="A44" s="61">
        <v>2</v>
      </c>
      <c r="B44" s="69" t="str">
        <f>B41</f>
        <v>№206-2-3</v>
      </c>
      <c r="C44" s="57" t="str">
        <f>'[3]206-2-3'!G20</f>
        <v>Мыхпайское</v>
      </c>
      <c r="D44" s="6" t="s">
        <v>24</v>
      </c>
      <c r="E44" s="7">
        <f>'[3]206-2-3'!E24</f>
        <v>0</v>
      </c>
      <c r="F44" s="7">
        <f>'[3]206-2-3'!F24</f>
        <v>10</v>
      </c>
      <c r="G44" s="7">
        <f>'[3]206-2-3'!G24</f>
        <v>2</v>
      </c>
      <c r="H44" s="8">
        <f>'[3]206-2-3'!H24</f>
        <v>0</v>
      </c>
      <c r="I44" s="8">
        <f>'[3]206-2-3'!I24</f>
        <v>0</v>
      </c>
      <c r="J44" s="8">
        <f>F44*H44+G44*I44</f>
        <v>0</v>
      </c>
      <c r="K44" s="8">
        <f>E44*J44</f>
        <v>0</v>
      </c>
      <c r="L44" s="12"/>
      <c r="M44" s="3"/>
      <c r="N44" s="12"/>
      <c r="O44" s="3"/>
      <c r="P44" s="16"/>
    </row>
    <row r="45" spans="1:16" s="17" customFormat="1" ht="24.75" customHeight="1" x14ac:dyDescent="0.25">
      <c r="A45" s="61"/>
      <c r="B45" s="69"/>
      <c r="C45" s="59"/>
      <c r="D45" s="6" t="s">
        <v>28</v>
      </c>
      <c r="E45" s="7">
        <f>'[3]206-2-3'!E25</f>
        <v>1</v>
      </c>
      <c r="F45" s="7">
        <f>'[3]206-2-3'!F25</f>
        <v>12</v>
      </c>
      <c r="G45" s="7">
        <f>'[3]206-2-3'!G25</f>
        <v>3</v>
      </c>
      <c r="H45" s="8">
        <f>'[3]206-2-3'!H25</f>
        <v>0</v>
      </c>
      <c r="I45" s="8">
        <f>'[3]206-2-3'!I25</f>
        <v>0</v>
      </c>
      <c r="J45" s="8">
        <f>F45*H45+G45*I45</f>
        <v>0</v>
      </c>
      <c r="K45" s="8">
        <f>E45*J45</f>
        <v>0</v>
      </c>
      <c r="L45" s="12"/>
      <c r="M45" s="3"/>
      <c r="N45" s="12"/>
      <c r="O45" s="3"/>
      <c r="P45" s="16"/>
    </row>
    <row r="46" spans="1:16" s="17" customFormat="1" ht="24.75" customHeight="1" x14ac:dyDescent="0.25">
      <c r="A46" s="48" t="s">
        <v>18</v>
      </c>
      <c r="B46" s="48"/>
      <c r="C46" s="9"/>
      <c r="D46" s="9"/>
      <c r="E46" s="10">
        <f>SUM(E44:E45)</f>
        <v>1</v>
      </c>
      <c r="F46" s="10">
        <f>SUM(F44:F45)</f>
        <v>22</v>
      </c>
      <c r="G46" s="10">
        <f>SUM(G44:G45)</f>
        <v>5</v>
      </c>
      <c r="H46" s="70"/>
      <c r="I46" s="71"/>
      <c r="J46" s="11"/>
      <c r="K46" s="11">
        <f>SUM(K44:K45)</f>
        <v>0</v>
      </c>
      <c r="L46" s="12"/>
      <c r="M46" s="3"/>
      <c r="N46" s="4"/>
      <c r="O46" s="3"/>
      <c r="P46" s="16"/>
    </row>
    <row r="47" spans="1:16" s="17" customFormat="1" ht="24.75" customHeight="1" x14ac:dyDescent="0.25">
      <c r="A47" s="61">
        <v>3</v>
      </c>
      <c r="B47" s="69" t="str">
        <f>B41</f>
        <v>№206-2-3</v>
      </c>
      <c r="C47" s="57" t="str">
        <f>'[3]206-2-3'!G27</f>
        <v>Ватинское</v>
      </c>
      <c r="D47" s="6" t="s">
        <v>24</v>
      </c>
      <c r="E47" s="7">
        <f>'[3]206-2-3'!E31</f>
        <v>23</v>
      </c>
      <c r="F47" s="7">
        <f>'[3]206-2-3'!F31</f>
        <v>10</v>
      </c>
      <c r="G47" s="7">
        <f>'[3]206-2-3'!G31</f>
        <v>2</v>
      </c>
      <c r="H47" s="8">
        <f>'[3]206-2-3'!H31</f>
        <v>0</v>
      </c>
      <c r="I47" s="8">
        <f>'[3]206-2-3'!I31</f>
        <v>0</v>
      </c>
      <c r="J47" s="8">
        <f>F47*H47+G47*I47</f>
        <v>0</v>
      </c>
      <c r="K47" s="8">
        <f>E47*J47</f>
        <v>0</v>
      </c>
      <c r="L47" s="12"/>
      <c r="M47" s="3"/>
      <c r="N47" s="12"/>
      <c r="O47" s="3"/>
      <c r="P47" s="16"/>
    </row>
    <row r="48" spans="1:16" s="17" customFormat="1" ht="24.75" customHeight="1" x14ac:dyDescent="0.25">
      <c r="A48" s="61"/>
      <c r="B48" s="69"/>
      <c r="C48" s="59"/>
      <c r="D48" s="6" t="s">
        <v>28</v>
      </c>
      <c r="E48" s="7">
        <f>'[3]206-2-3'!E32</f>
        <v>2</v>
      </c>
      <c r="F48" s="7">
        <f>'[3]206-2-3'!F32</f>
        <v>12</v>
      </c>
      <c r="G48" s="7">
        <f>'[3]206-2-3'!G32</f>
        <v>3</v>
      </c>
      <c r="H48" s="8">
        <f>'[3]206-2-3'!H32</f>
        <v>0</v>
      </c>
      <c r="I48" s="8">
        <f>'[3]206-2-3'!I32</f>
        <v>0</v>
      </c>
      <c r="J48" s="8">
        <f>F48*H48+G48*I48</f>
        <v>0</v>
      </c>
      <c r="K48" s="8">
        <f>E48*J48</f>
        <v>0</v>
      </c>
      <c r="L48" s="12"/>
      <c r="M48" s="3"/>
      <c r="N48" s="12"/>
      <c r="O48" s="3"/>
      <c r="P48" s="16"/>
    </row>
    <row r="49" spans="1:16" s="17" customFormat="1" ht="24.75" customHeight="1" x14ac:dyDescent="0.25">
      <c r="A49" s="48" t="s">
        <v>18</v>
      </c>
      <c r="B49" s="48"/>
      <c r="C49" s="9"/>
      <c r="D49" s="9"/>
      <c r="E49" s="10">
        <f>SUM(E47:E48)</f>
        <v>25</v>
      </c>
      <c r="F49" s="10">
        <f>SUM(F47:F48)</f>
        <v>22</v>
      </c>
      <c r="G49" s="10">
        <f>SUM(G47:G48)</f>
        <v>5</v>
      </c>
      <c r="H49" s="70"/>
      <c r="I49" s="71"/>
      <c r="J49" s="11"/>
      <c r="K49" s="11">
        <f>SUM(K47:K48)</f>
        <v>0</v>
      </c>
      <c r="L49" s="12"/>
      <c r="M49" s="3"/>
      <c r="N49" s="4"/>
      <c r="O49" s="3"/>
      <c r="P49" s="16"/>
    </row>
    <row r="50" spans="1:16" s="17" customFormat="1" ht="24.75" customHeight="1" x14ac:dyDescent="0.25">
      <c r="A50" s="61">
        <v>4</v>
      </c>
      <c r="B50" s="69" t="str">
        <f>B41</f>
        <v>№206-2-3</v>
      </c>
      <c r="C50" s="57" t="str">
        <f>'[3]206-2-3'!G34</f>
        <v>Аганское</v>
      </c>
      <c r="D50" s="6" t="s">
        <v>24</v>
      </c>
      <c r="E50" s="7">
        <f>'[3]206-2-3'!E38</f>
        <v>4</v>
      </c>
      <c r="F50" s="7">
        <f>'[3]206-2-3'!F38</f>
        <v>10</v>
      </c>
      <c r="G50" s="7">
        <f>'[3]206-2-3'!G38</f>
        <v>2</v>
      </c>
      <c r="H50" s="8">
        <f>'[3]206-2-3'!H38</f>
        <v>0</v>
      </c>
      <c r="I50" s="8">
        <f>'[3]206-2-3'!I38</f>
        <v>0</v>
      </c>
      <c r="J50" s="8">
        <f>F50*H50+G50*I50</f>
        <v>0</v>
      </c>
      <c r="K50" s="8">
        <f>E50*J50</f>
        <v>0</v>
      </c>
      <c r="L50" s="12"/>
      <c r="M50" s="3"/>
      <c r="N50" s="12"/>
      <c r="O50" s="3"/>
      <c r="P50" s="16"/>
    </row>
    <row r="51" spans="1:16" s="17" customFormat="1" ht="24.75" customHeight="1" x14ac:dyDescent="0.25">
      <c r="A51" s="61"/>
      <c r="B51" s="69"/>
      <c r="C51" s="59"/>
      <c r="D51" s="6" t="s">
        <v>28</v>
      </c>
      <c r="E51" s="7">
        <f>'[3]206-2-3'!E39</f>
        <v>0</v>
      </c>
      <c r="F51" s="7">
        <f>'[3]206-2-3'!F39</f>
        <v>12</v>
      </c>
      <c r="G51" s="7">
        <f>'[3]206-2-3'!G39</f>
        <v>3</v>
      </c>
      <c r="H51" s="8">
        <f>'[3]206-2-3'!H39</f>
        <v>0</v>
      </c>
      <c r="I51" s="8">
        <f>'[3]206-2-3'!I39</f>
        <v>0</v>
      </c>
      <c r="J51" s="8">
        <f>F51*H51+G51*I51</f>
        <v>0</v>
      </c>
      <c r="K51" s="8">
        <f>E51*J51</f>
        <v>0</v>
      </c>
      <c r="L51" s="12"/>
      <c r="M51" s="3"/>
      <c r="N51" s="12"/>
      <c r="O51" s="3"/>
      <c r="P51" s="16"/>
    </row>
    <row r="52" spans="1:16" s="17" customFormat="1" ht="24.75" customHeight="1" x14ac:dyDescent="0.25">
      <c r="A52" s="48" t="s">
        <v>18</v>
      </c>
      <c r="B52" s="48"/>
      <c r="C52" s="9"/>
      <c r="D52" s="9"/>
      <c r="E52" s="10">
        <f>SUM(E50:E51)</f>
        <v>4</v>
      </c>
      <c r="F52" s="10">
        <f>SUM(F50:F51)</f>
        <v>22</v>
      </c>
      <c r="G52" s="10">
        <f>SUM(G50:G51)</f>
        <v>5</v>
      </c>
      <c r="H52" s="70"/>
      <c r="I52" s="71"/>
      <c r="J52" s="11"/>
      <c r="K52" s="11">
        <f>SUM(K50:K51)</f>
        <v>0</v>
      </c>
      <c r="L52" s="12"/>
      <c r="M52" s="3"/>
      <c r="N52" s="4"/>
      <c r="O52" s="3"/>
      <c r="P52" s="16"/>
    </row>
    <row r="53" spans="1:16" s="17" customFormat="1" ht="24.75" customHeight="1" x14ac:dyDescent="0.25">
      <c r="A53" s="61">
        <v>5</v>
      </c>
      <c r="B53" s="69" t="str">
        <f>B44</f>
        <v>№206-2-3</v>
      </c>
      <c r="C53" s="57" t="str">
        <f>'[3]206-2-3'!G41</f>
        <v>Южно-Аганское</v>
      </c>
      <c r="D53" s="6" t="s">
        <v>24</v>
      </c>
      <c r="E53" s="7">
        <f>'[3]206-2-3'!E45</f>
        <v>3</v>
      </c>
      <c r="F53" s="7">
        <f>'[3]206-2-3'!F45</f>
        <v>10</v>
      </c>
      <c r="G53" s="7">
        <f>'[3]206-2-3'!G45</f>
        <v>2</v>
      </c>
      <c r="H53" s="8">
        <f>'[3]206-2-3'!H45</f>
        <v>0</v>
      </c>
      <c r="I53" s="8">
        <f>'[3]206-2-3'!I45</f>
        <v>0</v>
      </c>
      <c r="J53" s="8">
        <f>F53*H53+G53*I53</f>
        <v>0</v>
      </c>
      <c r="K53" s="8">
        <f>E53*J53</f>
        <v>0</v>
      </c>
      <c r="L53" s="12"/>
      <c r="M53" s="3"/>
      <c r="N53" s="4"/>
      <c r="O53" s="3"/>
      <c r="P53" s="16"/>
    </row>
    <row r="54" spans="1:16" s="17" customFormat="1" ht="24.75" customHeight="1" x14ac:dyDescent="0.25">
      <c r="A54" s="61"/>
      <c r="B54" s="69"/>
      <c r="C54" s="59"/>
      <c r="D54" s="6" t="s">
        <v>28</v>
      </c>
      <c r="E54" s="7">
        <f>'[3]206-2-3'!E46</f>
        <v>0</v>
      </c>
      <c r="F54" s="7">
        <f>'[3]206-2-3'!F46</f>
        <v>12</v>
      </c>
      <c r="G54" s="7">
        <f>'[3]206-2-3'!G46</f>
        <v>3</v>
      </c>
      <c r="H54" s="8">
        <f>'[3]206-2-3'!H46</f>
        <v>0</v>
      </c>
      <c r="I54" s="8">
        <f>'[3]206-2-3'!I46</f>
        <v>0</v>
      </c>
      <c r="J54" s="8">
        <f>F54*H54+G54*I54</f>
        <v>0</v>
      </c>
      <c r="K54" s="8">
        <f>E54*J54</f>
        <v>0</v>
      </c>
      <c r="L54" s="12"/>
      <c r="M54" s="3"/>
      <c r="N54" s="4"/>
      <c r="O54" s="3"/>
      <c r="P54" s="16"/>
    </row>
    <row r="55" spans="1:16" s="17" customFormat="1" ht="24.75" customHeight="1" x14ac:dyDescent="0.25">
      <c r="A55" s="48" t="s">
        <v>18</v>
      </c>
      <c r="B55" s="48"/>
      <c r="C55" s="9"/>
      <c r="D55" s="9"/>
      <c r="E55" s="10">
        <f>SUM(E53:E54)</f>
        <v>3</v>
      </c>
      <c r="F55" s="10">
        <f>SUM(F53:F54)</f>
        <v>22</v>
      </c>
      <c r="G55" s="10">
        <f>SUM(G53:G54)</f>
        <v>5</v>
      </c>
      <c r="H55" s="70"/>
      <c r="I55" s="71"/>
      <c r="J55" s="11"/>
      <c r="K55" s="11">
        <f>SUM(K53:K54)</f>
        <v>0</v>
      </c>
      <c r="L55" s="12"/>
      <c r="M55" s="3"/>
      <c r="N55" s="4"/>
      <c r="O55" s="3"/>
      <c r="P55" s="16"/>
    </row>
    <row r="56" spans="1:16" s="17" customFormat="1" ht="24.75" customHeight="1" x14ac:dyDescent="0.25">
      <c r="A56" s="61">
        <v>6</v>
      </c>
      <c r="B56" s="69" t="str">
        <f>B47</f>
        <v>№206-2-3</v>
      </c>
      <c r="C56" s="57" t="str">
        <f>'[3]206-2-3'!G48</f>
        <v>Северо-Покурское</v>
      </c>
      <c r="D56" s="6" t="s">
        <v>24</v>
      </c>
      <c r="E56" s="7">
        <f>'[3]206-2-3'!E52</f>
        <v>23</v>
      </c>
      <c r="F56" s="7">
        <f>'[3]206-2-3'!F52</f>
        <v>10</v>
      </c>
      <c r="G56" s="7">
        <f>'[3]206-2-3'!G52</f>
        <v>2</v>
      </c>
      <c r="H56" s="8">
        <f>'[3]206-2-3'!H52</f>
        <v>0</v>
      </c>
      <c r="I56" s="8">
        <f>'[3]206-2-3'!I52</f>
        <v>0</v>
      </c>
      <c r="J56" s="8">
        <f>F56*H56+G56*I56</f>
        <v>0</v>
      </c>
      <c r="K56" s="8">
        <f>E56*J56</f>
        <v>0</v>
      </c>
      <c r="L56" s="12"/>
      <c r="M56" s="3"/>
      <c r="N56" s="4"/>
      <c r="O56" s="3"/>
      <c r="P56" s="16"/>
    </row>
    <row r="57" spans="1:16" s="17" customFormat="1" ht="24.75" customHeight="1" x14ac:dyDescent="0.25">
      <c r="A57" s="61"/>
      <c r="B57" s="69"/>
      <c r="C57" s="59"/>
      <c r="D57" s="6" t="s">
        <v>28</v>
      </c>
      <c r="E57" s="7">
        <f>'[3]206-2-3'!E53</f>
        <v>0</v>
      </c>
      <c r="F57" s="7">
        <f>'[3]206-2-3'!F53</f>
        <v>12</v>
      </c>
      <c r="G57" s="7">
        <f>'[3]206-2-3'!G53</f>
        <v>3</v>
      </c>
      <c r="H57" s="8">
        <f>'[3]206-2-3'!H53</f>
        <v>0</v>
      </c>
      <c r="I57" s="8">
        <f>'[3]206-2-3'!I53</f>
        <v>0</v>
      </c>
      <c r="J57" s="8">
        <f>F57*H57+G57*I57</f>
        <v>0</v>
      </c>
      <c r="K57" s="8">
        <f>E57*J57</f>
        <v>0</v>
      </c>
      <c r="L57" s="12"/>
      <c r="M57" s="3"/>
      <c r="N57" s="4"/>
      <c r="O57" s="3"/>
      <c r="P57" s="16"/>
    </row>
    <row r="58" spans="1:16" s="17" customFormat="1" ht="24.75" customHeight="1" x14ac:dyDescent="0.25">
      <c r="A58" s="48" t="s">
        <v>18</v>
      </c>
      <c r="B58" s="48"/>
      <c r="C58" s="9"/>
      <c r="D58" s="9"/>
      <c r="E58" s="10">
        <f>SUM(E56:E57)</f>
        <v>23</v>
      </c>
      <c r="F58" s="10">
        <f>SUM(F56:F57)</f>
        <v>22</v>
      </c>
      <c r="G58" s="10">
        <f>SUM(G56:G57)</f>
        <v>5</v>
      </c>
      <c r="H58" s="70"/>
      <c r="I58" s="71"/>
      <c r="J58" s="11"/>
      <c r="K58" s="11">
        <f>SUM(K56:K57)</f>
        <v>0</v>
      </c>
      <c r="L58" s="12"/>
      <c r="M58" s="3"/>
      <c r="N58" s="4"/>
      <c r="O58" s="3"/>
      <c r="P58" s="16"/>
    </row>
    <row r="59" spans="1:16" s="17" customFormat="1" ht="24.75" customHeight="1" x14ac:dyDescent="0.25">
      <c r="A59" s="50" t="s">
        <v>19</v>
      </c>
      <c r="B59" s="50"/>
      <c r="C59" s="13" t="str">
        <f>B41</f>
        <v>№206-2-3</v>
      </c>
      <c r="D59" s="13"/>
      <c r="E59" s="14">
        <f>E43+E46+E52+E49+E55+E58</f>
        <v>58</v>
      </c>
      <c r="F59" s="14">
        <f>F43+F46+F52+F49</f>
        <v>88</v>
      </c>
      <c r="G59" s="14">
        <f>G43+G46+G52+G49</f>
        <v>20</v>
      </c>
      <c r="H59" s="65"/>
      <c r="I59" s="66"/>
      <c r="J59" s="15"/>
      <c r="K59" s="15">
        <f>K43+K46+K52+K49+K55+K58</f>
        <v>0</v>
      </c>
      <c r="L59" s="12"/>
      <c r="M59" s="3"/>
      <c r="N59" s="4"/>
      <c r="O59" s="3"/>
      <c r="P59" s="16"/>
    </row>
    <row r="60" spans="1:16" s="17" customFormat="1" ht="24.75" customHeight="1" x14ac:dyDescent="0.25">
      <c r="A60" s="61">
        <v>1</v>
      </c>
      <c r="B60" s="69" t="str">
        <f>'[3]206-2-4'!G7</f>
        <v>№206-2-4</v>
      </c>
      <c r="C60" s="57" t="str">
        <f>'[3]206-2-4'!G13</f>
        <v>Тайлаковское</v>
      </c>
      <c r="D60" s="6" t="s">
        <v>24</v>
      </c>
      <c r="E60" s="7">
        <f>'[3]206-2-4'!E17</f>
        <v>44</v>
      </c>
      <c r="F60" s="7">
        <f>'[3]206-2-4'!F17</f>
        <v>10</v>
      </c>
      <c r="G60" s="7">
        <f>'[3]206-2-4'!G17</f>
        <v>2</v>
      </c>
      <c r="H60" s="8">
        <f>'[3]206-2-4'!H17</f>
        <v>0</v>
      </c>
      <c r="I60" s="8">
        <f>'[3]206-2-4'!I17</f>
        <v>0</v>
      </c>
      <c r="J60" s="8">
        <f>F60*H60+G60*I60</f>
        <v>0</v>
      </c>
      <c r="K60" s="8">
        <f>E60*J60</f>
        <v>0</v>
      </c>
      <c r="L60" s="12"/>
      <c r="M60" s="3"/>
      <c r="N60" s="12"/>
      <c r="O60" s="3"/>
      <c r="P60" s="16"/>
    </row>
    <row r="61" spans="1:16" s="17" customFormat="1" ht="24.75" customHeight="1" x14ac:dyDescent="0.25">
      <c r="A61" s="61"/>
      <c r="B61" s="69"/>
      <c r="C61" s="59"/>
      <c r="D61" s="6" t="s">
        <v>28</v>
      </c>
      <c r="E61" s="7">
        <f>'[3]206-2-4'!E18</f>
        <v>2</v>
      </c>
      <c r="F61" s="7">
        <f>'[3]206-2-4'!F18</f>
        <v>15</v>
      </c>
      <c r="G61" s="7">
        <f>'[3]206-2-4'!G18</f>
        <v>3</v>
      </c>
      <c r="H61" s="8">
        <f>'[3]206-2-4'!H18</f>
        <v>0</v>
      </c>
      <c r="I61" s="8">
        <f>'[3]206-2-4'!I18</f>
        <v>0</v>
      </c>
      <c r="J61" s="8">
        <f>F61*H61+G61*I61</f>
        <v>0</v>
      </c>
      <c r="K61" s="8">
        <f>E61*J61</f>
        <v>0</v>
      </c>
      <c r="L61" s="12"/>
      <c r="M61" s="3"/>
      <c r="N61" s="12"/>
      <c r="O61" s="3"/>
      <c r="P61" s="16"/>
    </row>
    <row r="62" spans="1:16" s="17" customFormat="1" ht="24.75" customHeight="1" x14ac:dyDescent="0.25">
      <c r="A62" s="50" t="s">
        <v>19</v>
      </c>
      <c r="B62" s="50"/>
      <c r="C62" s="13" t="str">
        <f>B60</f>
        <v>№206-2-4</v>
      </c>
      <c r="D62" s="13"/>
      <c r="E62" s="14">
        <f>E60+E61</f>
        <v>46</v>
      </c>
      <c r="F62" s="14">
        <f>SUM(F60:F61)</f>
        <v>25</v>
      </c>
      <c r="G62" s="14">
        <f>SUM(G60:G61)</f>
        <v>5</v>
      </c>
      <c r="H62" s="65"/>
      <c r="I62" s="66"/>
      <c r="J62" s="15"/>
      <c r="K62" s="15">
        <f>SUM(K60:K61)</f>
        <v>0</v>
      </c>
      <c r="L62" s="12"/>
      <c r="M62" s="3"/>
      <c r="N62" s="4"/>
      <c r="O62" s="3"/>
      <c r="P62" s="16"/>
    </row>
    <row r="63" spans="1:16" ht="24.75" customHeight="1" x14ac:dyDescent="0.25">
      <c r="A63" s="61">
        <v>1</v>
      </c>
      <c r="B63" s="69" t="str">
        <f>'[3]206-2-5'!G7</f>
        <v>№206-2-5</v>
      </c>
      <c r="C63" s="69" t="str">
        <f>'[3]206-2-5'!G8</f>
        <v>Ачимовское</v>
      </c>
      <c r="D63" s="6" t="s">
        <v>24</v>
      </c>
      <c r="E63" s="7">
        <f>'[3]206-2-5'!E17</f>
        <v>8</v>
      </c>
      <c r="F63" s="7">
        <f>'[3]206-2-5'!F17</f>
        <v>10</v>
      </c>
      <c r="G63" s="7">
        <f>'[3]206-2-5'!G17</f>
        <v>2</v>
      </c>
      <c r="H63" s="8">
        <f>'[3]206-2-5'!H17</f>
        <v>0</v>
      </c>
      <c r="I63" s="8">
        <f>'[3]206-2-5'!I17</f>
        <v>0</v>
      </c>
      <c r="J63" s="8">
        <f>F63*H63+G63*I63</f>
        <v>0</v>
      </c>
      <c r="K63" s="8">
        <f>E63*J63</f>
        <v>0</v>
      </c>
      <c r="L63" s="12"/>
      <c r="N63" s="12"/>
      <c r="O63" s="3"/>
    </row>
    <row r="64" spans="1:16" ht="24.75" customHeight="1" x14ac:dyDescent="0.25">
      <c r="A64" s="61"/>
      <c r="B64" s="69"/>
      <c r="C64" s="69"/>
      <c r="D64" s="6" t="s">
        <v>28</v>
      </c>
      <c r="E64" s="7">
        <f>'[3]206-2-5'!E18</f>
        <v>15</v>
      </c>
      <c r="F64" s="7">
        <f>'[3]206-2-5'!F18</f>
        <v>15</v>
      </c>
      <c r="G64" s="7">
        <f>'[3]206-2-5'!G18</f>
        <v>3</v>
      </c>
      <c r="H64" s="8">
        <f>'[3]206-2-5'!H18</f>
        <v>0</v>
      </c>
      <c r="I64" s="8">
        <f>'[3]206-2-5'!I18</f>
        <v>0</v>
      </c>
      <c r="J64" s="8">
        <f>F64*H64+G64*I64</f>
        <v>0</v>
      </c>
      <c r="K64" s="8">
        <f>E64*J64</f>
        <v>0</v>
      </c>
      <c r="L64" s="12"/>
      <c r="N64" s="12"/>
      <c r="O64" s="3"/>
    </row>
    <row r="65" spans="1:18" s="17" customFormat="1" ht="24.75" customHeight="1" x14ac:dyDescent="0.25">
      <c r="A65" s="50" t="s">
        <v>19</v>
      </c>
      <c r="B65" s="50"/>
      <c r="C65" s="13" t="str">
        <f>B63</f>
        <v>№206-2-5</v>
      </c>
      <c r="D65" s="13"/>
      <c r="E65" s="14">
        <f>SUM(E63:E64)</f>
        <v>23</v>
      </c>
      <c r="F65" s="14">
        <f>SUM(F63:F64)</f>
        <v>25</v>
      </c>
      <c r="G65" s="14">
        <f>SUM(G63:G64)</f>
        <v>5</v>
      </c>
      <c r="H65" s="65"/>
      <c r="I65" s="66"/>
      <c r="J65" s="15"/>
      <c r="K65" s="15">
        <f>SUM(K63:K64)</f>
        <v>0</v>
      </c>
      <c r="L65" s="12"/>
      <c r="M65" s="3"/>
      <c r="N65" s="4"/>
      <c r="O65" s="3"/>
      <c r="P65" s="16"/>
    </row>
    <row r="66" spans="1:18" s="23" customFormat="1" ht="24.75" customHeight="1" x14ac:dyDescent="0.25">
      <c r="A66" s="52" t="s">
        <v>20</v>
      </c>
      <c r="B66" s="52"/>
      <c r="C66" s="52"/>
      <c r="D66" s="18"/>
      <c r="E66" s="19">
        <f>E21+E40+E59+E62+E65</f>
        <v>203</v>
      </c>
      <c r="F66" s="19">
        <f>F21+F40+F59+F62+F65</f>
        <v>288</v>
      </c>
      <c r="G66" s="19">
        <f>G21+G40+G59+G62+G65</f>
        <v>60</v>
      </c>
      <c r="H66" s="67"/>
      <c r="I66" s="68"/>
      <c r="J66" s="20"/>
      <c r="K66" s="20">
        <f>K21+K40+K59+K62+K65</f>
        <v>0</v>
      </c>
      <c r="L66" s="21"/>
      <c r="M66" s="3"/>
      <c r="N66" s="4"/>
      <c r="O66" s="3"/>
      <c r="P66" s="22"/>
    </row>
    <row r="68" spans="1:18" ht="24" customHeight="1" x14ac:dyDescent="0.25">
      <c r="B68" s="60" t="s">
        <v>31</v>
      </c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2"/>
      <c r="O68" s="3"/>
      <c r="Q68" s="4"/>
      <c r="R68" s="4"/>
    </row>
    <row r="69" spans="1:18" s="40" customFormat="1" ht="42.75" customHeight="1" x14ac:dyDescent="0.35">
      <c r="A69" s="24"/>
      <c r="B69" s="24"/>
      <c r="C69" s="24"/>
      <c r="D69" s="39"/>
      <c r="E69" s="24"/>
      <c r="F69" s="24"/>
      <c r="G69" s="24"/>
      <c r="H69" s="24"/>
      <c r="I69" s="24"/>
      <c r="J69" s="24"/>
      <c r="L69" s="39"/>
      <c r="M69" s="24"/>
    </row>
    <row r="70" spans="1:18" s="40" customFormat="1" ht="42.75" customHeight="1" x14ac:dyDescent="0.25">
      <c r="A70" s="24"/>
      <c r="B70" s="42" t="s">
        <v>39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24"/>
    </row>
    <row r="71" spans="1:18" s="40" customFormat="1" ht="27" x14ac:dyDescent="0.35">
      <c r="A71" s="25"/>
      <c r="B71" s="43"/>
      <c r="C71" s="43"/>
      <c r="D71" s="39"/>
      <c r="E71" s="25"/>
      <c r="F71" s="25"/>
      <c r="G71" s="25"/>
      <c r="H71" s="25"/>
      <c r="I71" s="25" t="s">
        <v>40</v>
      </c>
      <c r="J71" s="25"/>
      <c r="L71" s="39"/>
      <c r="M71" s="25"/>
    </row>
    <row r="74" spans="1:18" x14ac:dyDescent="0.25">
      <c r="K74" s="26"/>
    </row>
  </sheetData>
  <mergeCells count="108">
    <mergeCell ref="A15:A16"/>
    <mergeCell ref="B15:B16"/>
    <mergeCell ref="C15:C16"/>
    <mergeCell ref="A17:B17"/>
    <mergeCell ref="H17:I17"/>
    <mergeCell ref="A11:K11"/>
    <mergeCell ref="A13:A14"/>
    <mergeCell ref="B13:B14"/>
    <mergeCell ref="C13:C14"/>
    <mergeCell ref="D13:D14"/>
    <mergeCell ref="E13:E14"/>
    <mergeCell ref="F13:G13"/>
    <mergeCell ref="H13:H14"/>
    <mergeCell ref="I13:I14"/>
    <mergeCell ref="J13:J14"/>
    <mergeCell ref="K13:K14"/>
    <mergeCell ref="H24:I24"/>
    <mergeCell ref="A25:A26"/>
    <mergeCell ref="B25:B26"/>
    <mergeCell ref="C25:C26"/>
    <mergeCell ref="A18:A19"/>
    <mergeCell ref="B18:B19"/>
    <mergeCell ref="C18:C19"/>
    <mergeCell ref="A20:B20"/>
    <mergeCell ref="H20:I20"/>
    <mergeCell ref="A21:B21"/>
    <mergeCell ref="H21:I21"/>
    <mergeCell ref="A31:A32"/>
    <mergeCell ref="B31:B32"/>
    <mergeCell ref="C31:C32"/>
    <mergeCell ref="A22:A23"/>
    <mergeCell ref="B22:B23"/>
    <mergeCell ref="C22:C23"/>
    <mergeCell ref="A24:B24"/>
    <mergeCell ref="A27:B27"/>
    <mergeCell ref="A28:A29"/>
    <mergeCell ref="B28:B29"/>
    <mergeCell ref="C28:C29"/>
    <mergeCell ref="A30:B30"/>
    <mergeCell ref="A40:B40"/>
    <mergeCell ref="H40:I40"/>
    <mergeCell ref="A33:B33"/>
    <mergeCell ref="H33:I33"/>
    <mergeCell ref="A34:A35"/>
    <mergeCell ref="B34:B35"/>
    <mergeCell ref="C34:C35"/>
    <mergeCell ref="A36:B36"/>
    <mergeCell ref="H36:I36"/>
    <mergeCell ref="A37:A38"/>
    <mergeCell ref="B37:B38"/>
    <mergeCell ref="C37:C38"/>
    <mergeCell ref="A39:B39"/>
    <mergeCell ref="H39:I39"/>
    <mergeCell ref="A49:B49"/>
    <mergeCell ref="H49:I49"/>
    <mergeCell ref="A41:A42"/>
    <mergeCell ref="B41:B42"/>
    <mergeCell ref="C41:C42"/>
    <mergeCell ref="A43:B43"/>
    <mergeCell ref="H43:I43"/>
    <mergeCell ref="A44:A45"/>
    <mergeCell ref="B44:B45"/>
    <mergeCell ref="C44:C45"/>
    <mergeCell ref="A46:B46"/>
    <mergeCell ref="H46:I46"/>
    <mergeCell ref="A47:A48"/>
    <mergeCell ref="B47:B48"/>
    <mergeCell ref="C47:C48"/>
    <mergeCell ref="H62:I62"/>
    <mergeCell ref="A58:B58"/>
    <mergeCell ref="H58:I58"/>
    <mergeCell ref="A50:A51"/>
    <mergeCell ref="B50:B51"/>
    <mergeCell ref="C50:C51"/>
    <mergeCell ref="A52:B52"/>
    <mergeCell ref="H52:I52"/>
    <mergeCell ref="A53:A54"/>
    <mergeCell ref="B53:B54"/>
    <mergeCell ref="C53:C54"/>
    <mergeCell ref="A55:B55"/>
    <mergeCell ref="H55:I55"/>
    <mergeCell ref="A56:A57"/>
    <mergeCell ref="B56:B57"/>
    <mergeCell ref="C56:C57"/>
    <mergeCell ref="B71:C71"/>
    <mergeCell ref="A8:M8"/>
    <mergeCell ref="A9:M9"/>
    <mergeCell ref="A10:G10"/>
    <mergeCell ref="B68:M68"/>
    <mergeCell ref="B70:L70"/>
    <mergeCell ref="B2:C2"/>
    <mergeCell ref="D2:I2"/>
    <mergeCell ref="B4:C4"/>
    <mergeCell ref="D4:I4"/>
    <mergeCell ref="A7:M7"/>
    <mergeCell ref="A63:A64"/>
    <mergeCell ref="B63:B64"/>
    <mergeCell ref="C63:C64"/>
    <mergeCell ref="A65:B65"/>
    <mergeCell ref="H65:I65"/>
    <mergeCell ref="A66:C66"/>
    <mergeCell ref="H66:I66"/>
    <mergeCell ref="A59:B59"/>
    <mergeCell ref="H59:I59"/>
    <mergeCell ref="A60:A61"/>
    <mergeCell ref="B60:B61"/>
    <mergeCell ref="C60:C61"/>
    <mergeCell ref="A62:B62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4_Свод н-н</vt:lpstr>
      <vt:lpstr>Форма 4.1 Свод Т-1</vt:lpstr>
      <vt:lpstr>Форма 4.2 Свод гориз</vt:lpstr>
      <vt:lpstr>'Форма 4.1 Свод Т-1'!Область_печати</vt:lpstr>
      <vt:lpstr>'Форма 4.2 Свод гориз'!Область_печати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2015-09-17T08:29:02Z</dcterms:modified>
</cp:coreProperties>
</file>