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" sheetId="17" r:id="rId1"/>
    <sheet name="Приложение №1 к форме 8.2" sheetId="27" r:id="rId2"/>
    <sheet name="Приложение №2 к Форме 8.2" sheetId="28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8.2'!$A$10:$J$172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8.2'!$A$1:$M$26</definedName>
    <definedName name="_xlnm.Print_Area" localSheetId="3">'Приложение №3 к форме 8.2'!$A$1:$J$172</definedName>
    <definedName name="_xlnm.Print_Area" localSheetId="0">'Форма 8.2'!$A$1:$Y$70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8" l="1"/>
  <c r="J14" i="27"/>
  <c r="G13" i="19" l="1"/>
  <c r="J13" i="19"/>
  <c r="G14" i="19"/>
  <c r="J14" i="19"/>
  <c r="G15" i="19"/>
  <c r="J15" i="19"/>
  <c r="G16" i="19"/>
  <c r="J16" i="19"/>
  <c r="G17" i="19"/>
  <c r="J17" i="19"/>
  <c r="G18" i="19"/>
  <c r="J18" i="19"/>
  <c r="G19" i="19"/>
  <c r="J19" i="19"/>
  <c r="G20" i="19"/>
  <c r="J20" i="19"/>
  <c r="G21" i="19"/>
  <c r="J21" i="19"/>
  <c r="G22" i="19"/>
  <c r="J22" i="19"/>
  <c r="G23" i="19"/>
  <c r="J23" i="19"/>
  <c r="G24" i="19"/>
  <c r="J24" i="19"/>
  <c r="G25" i="19"/>
  <c r="J25" i="19"/>
  <c r="G26" i="19"/>
  <c r="J26" i="19"/>
  <c r="G27" i="19"/>
  <c r="J27" i="19"/>
  <c r="G28" i="19"/>
  <c r="J28" i="19"/>
  <c r="G29" i="19"/>
  <c r="J29" i="19"/>
  <c r="G30" i="19"/>
  <c r="J30" i="19"/>
  <c r="G31" i="19"/>
  <c r="J31" i="19"/>
  <c r="G32" i="19"/>
  <c r="J32" i="19"/>
  <c r="G33" i="19"/>
  <c r="J33" i="19"/>
  <c r="G34" i="19"/>
  <c r="J34" i="19"/>
  <c r="G35" i="19"/>
  <c r="J35" i="19"/>
  <c r="G36" i="19"/>
  <c r="J36" i="19"/>
  <c r="G37" i="19"/>
  <c r="J37" i="19"/>
  <c r="G38" i="19"/>
  <c r="J38" i="19"/>
  <c r="G39" i="19"/>
  <c r="J39" i="19"/>
  <c r="G40" i="19"/>
  <c r="J40" i="19"/>
  <c r="G41" i="19"/>
  <c r="J41" i="19"/>
  <c r="G42" i="19"/>
  <c r="J42" i="19"/>
  <c r="G43" i="19"/>
  <c r="J43" i="19"/>
  <c r="G44" i="19"/>
  <c r="J44" i="19"/>
  <c r="G45" i="19"/>
  <c r="J45" i="19"/>
  <c r="G46" i="19"/>
  <c r="J46" i="19"/>
  <c r="G47" i="19"/>
  <c r="J47" i="19"/>
  <c r="G48" i="19"/>
  <c r="J48" i="19"/>
  <c r="G49" i="19"/>
  <c r="J49" i="19"/>
  <c r="G50" i="19"/>
  <c r="J50" i="19"/>
  <c r="G51" i="19"/>
  <c r="J51" i="19"/>
  <c r="G52" i="19"/>
  <c r="J52" i="19"/>
  <c r="G53" i="19"/>
  <c r="J53" i="19"/>
  <c r="G54" i="19"/>
  <c r="J54" i="19"/>
  <c r="G55" i="19"/>
  <c r="J55" i="19"/>
  <c r="G56" i="19"/>
  <c r="J56" i="19"/>
  <c r="G57" i="19"/>
  <c r="J57" i="19"/>
  <c r="G58" i="19"/>
  <c r="J58" i="19"/>
  <c r="G59" i="19"/>
  <c r="J59" i="19"/>
  <c r="G60" i="19"/>
  <c r="J60" i="19"/>
  <c r="G61" i="19"/>
  <c r="J61" i="19"/>
  <c r="G62" i="19"/>
  <c r="J62" i="19"/>
  <c r="G63" i="19"/>
  <c r="J63" i="19"/>
  <c r="G64" i="19"/>
  <c r="J64" i="19"/>
  <c r="G65" i="19"/>
  <c r="J65" i="19"/>
  <c r="G66" i="19"/>
  <c r="J66" i="19"/>
  <c r="G67" i="19"/>
  <c r="J67" i="19"/>
  <c r="G68" i="19"/>
  <c r="J68" i="19"/>
  <c r="G69" i="19"/>
  <c r="J69" i="19"/>
  <c r="G70" i="19"/>
  <c r="J70" i="19"/>
  <c r="G71" i="19"/>
  <c r="J71" i="19"/>
  <c r="G72" i="19"/>
  <c r="J72" i="19"/>
  <c r="G73" i="19"/>
  <c r="J73" i="19"/>
  <c r="G74" i="19"/>
  <c r="J74" i="19"/>
  <c r="G75" i="19"/>
  <c r="J75" i="19"/>
  <c r="G76" i="19"/>
  <c r="J76" i="19"/>
  <c r="G77" i="19"/>
  <c r="J77" i="19"/>
  <c r="G78" i="19"/>
  <c r="J78" i="19"/>
  <c r="G79" i="19"/>
  <c r="J79" i="19"/>
  <c r="G80" i="19"/>
  <c r="J80" i="19"/>
  <c r="G81" i="19"/>
  <c r="J81" i="19"/>
  <c r="G82" i="19"/>
  <c r="J82" i="19"/>
  <c r="G83" i="19"/>
  <c r="J83" i="19"/>
  <c r="G84" i="19"/>
  <c r="J84" i="19"/>
  <c r="G85" i="19"/>
  <c r="J85" i="19"/>
  <c r="G86" i="19"/>
  <c r="J86" i="19"/>
  <c r="G87" i="19"/>
  <c r="J87" i="19"/>
  <c r="G88" i="19"/>
  <c r="J88" i="19"/>
  <c r="G89" i="19"/>
  <c r="J89" i="19"/>
  <c r="G90" i="19"/>
  <c r="J90" i="19"/>
  <c r="G91" i="19"/>
  <c r="J91" i="19"/>
  <c r="G92" i="19"/>
  <c r="J92" i="19"/>
  <c r="G93" i="19"/>
  <c r="J93" i="19"/>
  <c r="G94" i="19"/>
  <c r="J94" i="19"/>
  <c r="G95" i="19"/>
  <c r="J95" i="19"/>
  <c r="G96" i="19"/>
  <c r="J96" i="19"/>
  <c r="G97" i="19"/>
  <c r="J97" i="19"/>
  <c r="G98" i="19"/>
  <c r="J98" i="19"/>
  <c r="G99" i="19"/>
  <c r="J99" i="19"/>
  <c r="G100" i="19"/>
  <c r="J100" i="19"/>
  <c r="G101" i="19"/>
  <c r="J101" i="19"/>
  <c r="G102" i="19"/>
  <c r="J102" i="19"/>
  <c r="G103" i="19"/>
  <c r="J103" i="19"/>
  <c r="G104" i="19"/>
  <c r="J104" i="19"/>
  <c r="G105" i="19"/>
  <c r="J105" i="19"/>
  <c r="G106" i="19"/>
  <c r="J106" i="19"/>
  <c r="G107" i="19"/>
  <c r="J107" i="19"/>
  <c r="G108" i="19"/>
  <c r="J108" i="19"/>
  <c r="G109" i="19"/>
  <c r="J109" i="19"/>
  <c r="G110" i="19"/>
  <c r="J110" i="19"/>
  <c r="G111" i="19"/>
  <c r="J111" i="19"/>
  <c r="G112" i="19"/>
  <c r="J112" i="19"/>
  <c r="G113" i="19"/>
  <c r="J113" i="19"/>
  <c r="G114" i="19"/>
  <c r="J114" i="19"/>
  <c r="G115" i="19"/>
  <c r="J115" i="19"/>
  <c r="G116" i="19"/>
  <c r="J116" i="19"/>
  <c r="G117" i="19"/>
  <c r="J117" i="19"/>
  <c r="G118" i="19"/>
  <c r="J118" i="19"/>
  <c r="G119" i="19"/>
  <c r="J119" i="19"/>
  <c r="G120" i="19"/>
  <c r="J120" i="19"/>
  <c r="G121" i="19"/>
  <c r="J121" i="19"/>
  <c r="G122" i="19"/>
  <c r="J122" i="19"/>
  <c r="G123" i="19"/>
  <c r="J123" i="19"/>
  <c r="G124" i="19"/>
  <c r="J124" i="19"/>
  <c r="G125" i="19"/>
  <c r="J125" i="19"/>
  <c r="G126" i="19"/>
  <c r="J126" i="19"/>
  <c r="G127" i="19"/>
  <c r="J127" i="19"/>
  <c r="G128" i="19"/>
  <c r="J128" i="19"/>
  <c r="G129" i="19"/>
  <c r="J129" i="19"/>
  <c r="G130" i="19"/>
  <c r="J130" i="19"/>
  <c r="G131" i="19"/>
  <c r="J131" i="19"/>
  <c r="G132" i="19"/>
  <c r="J132" i="19"/>
  <c r="G133" i="19"/>
  <c r="J133" i="19"/>
  <c r="G134" i="19"/>
  <c r="J134" i="19"/>
  <c r="G135" i="19"/>
  <c r="J135" i="19"/>
  <c r="G136" i="19"/>
  <c r="J136" i="19"/>
  <c r="G137" i="19"/>
  <c r="J137" i="19"/>
  <c r="G138" i="19"/>
  <c r="J138" i="19"/>
  <c r="G139" i="19"/>
  <c r="J139" i="19"/>
  <c r="G140" i="19"/>
  <c r="J140" i="19"/>
  <c r="G141" i="19"/>
  <c r="J141" i="19"/>
  <c r="G142" i="19"/>
  <c r="J142" i="19"/>
  <c r="G143" i="19"/>
  <c r="J143" i="19"/>
  <c r="G144" i="19"/>
  <c r="J144" i="19"/>
  <c r="G145" i="19"/>
  <c r="J145" i="19"/>
  <c r="G146" i="19"/>
  <c r="J146" i="19"/>
  <c r="G147" i="19"/>
  <c r="J147" i="19"/>
  <c r="G148" i="19"/>
  <c r="J148" i="19"/>
  <c r="G149" i="19"/>
  <c r="J149" i="19"/>
  <c r="G150" i="19"/>
  <c r="J150" i="19"/>
  <c r="G151" i="19"/>
  <c r="J151" i="19"/>
  <c r="G152" i="19"/>
  <c r="J152" i="19"/>
  <c r="G153" i="19"/>
  <c r="J153" i="19"/>
  <c r="G154" i="19"/>
  <c r="J154" i="19"/>
  <c r="G155" i="19"/>
  <c r="J155" i="19"/>
  <c r="G156" i="19"/>
  <c r="J156" i="19"/>
  <c r="G157" i="19"/>
  <c r="J157" i="19"/>
  <c r="G158" i="19"/>
  <c r="J158" i="19"/>
  <c r="G159" i="19"/>
  <c r="J159" i="19"/>
  <c r="G160" i="19"/>
  <c r="J160" i="19"/>
  <c r="G161" i="19"/>
  <c r="J161" i="19"/>
  <c r="G162" i="19"/>
  <c r="J162" i="19"/>
  <c r="G163" i="19"/>
  <c r="J163" i="19"/>
  <c r="G164" i="19"/>
  <c r="J164" i="19"/>
  <c r="G165" i="19"/>
  <c r="J165" i="19"/>
  <c r="G166" i="19"/>
  <c r="J166" i="19"/>
  <c r="G167" i="19"/>
  <c r="J167" i="19"/>
  <c r="G168" i="19"/>
  <c r="J168" i="19"/>
  <c r="G169" i="19"/>
  <c r="J169" i="19"/>
  <c r="G170" i="19"/>
  <c r="J170" i="19"/>
  <c r="G12" i="19" l="1"/>
  <c r="J12" i="19"/>
  <c r="G10" i="19"/>
  <c r="J10" i="19"/>
  <c r="G11" i="19" l="1"/>
  <c r="G171" i="19" s="1"/>
  <c r="J11" i="19"/>
  <c r="J171" i="19" s="1"/>
  <c r="E172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<sst xmlns="http://schemas.openxmlformats.org/spreadsheetml/2006/main" count="726" uniqueCount="492">
  <si>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</si>
  <si>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</si>
  <si>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</si>
  <si>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</si>
  <si>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</si>
  <si>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</si>
  <si>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</si>
  <si>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</si>
  <si>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</si>
  <si>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</si>
  <si>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</si>
  <si>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</si>
  <si>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</si>
  <si>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</si>
  <si>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</si>
  <si>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</si>
  <si>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</si>
  <si>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</si>
  <si>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</si>
  <si>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</si>
  <si>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</si>
  <si>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</si>
  <si>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</si>
  <si>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</si>
  <si>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</si>
  <si>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</si>
  <si>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</si>
  <si>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</si>
  <si>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</si>
  <si>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</si>
  <si>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</si>
  <si>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</si>
  <si>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</si>
  <si>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</si>
  <si>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</si>
  <si>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</si>
  <si>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</si>
  <si>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</si>
  <si>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</si>
  <si>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</si>
  <si>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</si>
  <si>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</si>
  <si>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</si>
  <si>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</si>
  <si>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</si>
  <si>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</si>
  <si>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</si>
  <si>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</si>
  <si>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</si>
  <si>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</si>
  <si>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</si>
  <si>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</si>
  <si>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</si>
  <si>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</si>
  <si>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</si>
  <si>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</si>
  <si>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</si>
  <si>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</si>
  <si>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</si>
  <si>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</si>
  <si>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</si>
  <si>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</si>
  <si>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</si>
  <si>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</si>
  <si>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</si>
  <si>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</si>
  <si>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</si>
  <si>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</si>
  <si>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</si>
  <si>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</si>
  <si>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</si>
  <si>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</si>
  <si>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</si>
  <si>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</si>
  <si>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</si>
  <si>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</si>
  <si>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</si>
  <si>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</si>
  <si>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</si>
  <si>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</si>
  <si>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</si>
  <si>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</si>
  <si>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</si>
  <si>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</si>
  <si>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</si>
  <si>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</si>
  <si>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</si>
  <si>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</si>
  <si>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</si>
  <si>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</si>
  <si>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</si>
  <si>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</si>
  <si>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</si>
  <si>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</si>
  <si>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</si>
  <si>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</si>
  <si>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</si>
  <si>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</si>
  <si>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</si>
  <si>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</si>
  <si>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</si>
  <si>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</si>
  <si>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</si>
  <si>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</si>
  <si>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</si>
  <si>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</si>
  <si>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</si>
  <si>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</si>
  <si>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</si>
  <si>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</si>
  <si>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101-1514</t>
  </si>
  <si>
    <t>101-1515</t>
  </si>
  <si>
    <t>101-1521</t>
  </si>
  <si>
    <t>101-1529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</si>
  <si>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</si>
  <si>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</si>
  <si>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</si>
  <si>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</si>
  <si>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</si>
  <si>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</si>
  <si>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</si>
  <si>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</si>
  <si>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</si>
  <si>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</si>
  <si>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</si>
  <si>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</si>
  <si>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</si>
  <si>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</si>
  <si>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</si>
  <si>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</si>
  <si>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</si>
  <si>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101-0309</t>
  </si>
  <si>
    <t>Канаты пеньковые пропитанные</t>
  </si>
  <si>
    <t>101-1597</t>
  </si>
  <si>
    <t>101-1782</t>
  </si>
  <si>
    <t>10 м2</t>
  </si>
  <si>
    <t>101-1968</t>
  </si>
  <si>
    <t>113-0073</t>
  </si>
  <si>
    <t>Брезент</t>
  </si>
  <si>
    <t>Ткань мешочная</t>
  </si>
  <si>
    <t>Грунтовка битумная под полимерное или резиновое покрытие</t>
  </si>
  <si>
    <t>Петля накладная</t>
  </si>
  <si>
    <t>Швеллеры № 40 из стали марки: Ст0</t>
  </si>
  <si>
    <t>Электроды диаметром: 4 мм Э46</t>
  </si>
  <si>
    <t>Электроды диаметром: 6 мм Э42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</si>
  <si>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</si>
  <si>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</si>
  <si>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</si>
  <si>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Клей фенолполивинилацетатный марки: БФ-2, БФ-2Н, сорт высший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</si>
  <si>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</si>
  <si>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</si>
  <si>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</si>
  <si>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ТСЦ-101-0956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</si>
  <si>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</si>
  <si>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411-0001</t>
  </si>
  <si>
    <t>411-0002</t>
  </si>
  <si>
    <t>Вода водопроводная</t>
  </si>
  <si>
    <t>Обустройство Тайлаковского месторождения нефти. Кусты скважин №№ 86, 169.</t>
  </si>
  <si>
    <t>101-0090</t>
  </si>
  <si>
    <t>Болты с шестигранной головкой диаметром резьбы: 10 мм</t>
  </si>
  <si>
    <t>101-0540</t>
  </si>
  <si>
    <t>Лента стальная упаковочная, мягкая, нормальной точности 0,7х20-50 мм</t>
  </si>
  <si>
    <t>101-0797</t>
  </si>
  <si>
    <t>Проволока горячекатаная в мотках, диаметром 6,3-6,5 мм</t>
  </si>
  <si>
    <t>Уайт-спирит...</t>
  </si>
  <si>
    <t>101-1614</t>
  </si>
  <si>
    <t>Сталь круглая углеродистая обыкновенного качества марки ВСт3пс5-1 диаметром: 16 мм</t>
  </si>
  <si>
    <t>101-1688</t>
  </si>
  <si>
    <t>Электроды диаметром: 4 мм Э50</t>
  </si>
  <si>
    <t>101-1757</t>
  </si>
  <si>
    <t>Ветошь...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</si>
  <si>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</si>
  <si>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</si>
  <si>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</si>
  <si>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</si>
  <si>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Пропан-бутан, смесь техническая...</t>
  </si>
  <si>
    <t>101-2489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</si>
  <si>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</si>
  <si>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</si>
  <si>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</si>
  <si>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</si>
  <si>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</si>
  <si>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102-8009</t>
  </si>
  <si>
    <t>Доски дубовые II сорта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</si>
  <si>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</si>
  <si>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</si>
  <si>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113-0024</t>
  </si>
  <si>
    <t>113-0079</t>
  </si>
  <si>
    <t>113-0250</t>
  </si>
  <si>
    <t>Эмаль кремнийорганическая: КО-88 серебристая термостойкая</t>
  </si>
  <si>
    <t>506-0878</t>
  </si>
  <si>
    <t>Листы алюминиевые марки АД1Н, толщиной: 1 мм</t>
  </si>
  <si>
    <t>Провода неизолированные медные гибкие для электрических установок и антенн марки МГ, сечением 6 мм2</t>
  </si>
  <si>
    <t>ТСЦ-101-1090</t>
  </si>
  <si>
    <t>ТСЦ-101-1627</t>
  </si>
  <si>
    <t>ТСЦ-101-1628</t>
  </si>
  <si>
    <t>ТСЦ-101-3686</t>
  </si>
  <si>
    <t>ТСЦ-103-0155</t>
  </si>
  <si>
    <t>ТСЦ-103-0192</t>
  </si>
  <si>
    <t>ТСЦ-502-0424</t>
  </si>
  <si>
    <t>км</t>
  </si>
  <si>
    <t>Кислород технический...</t>
  </si>
  <si>
    <t>101-0456</t>
  </si>
  <si>
    <t>Краски цветные, готовые к применению для внутренних работ МА-25: розово-бежевая, светло-бежевая, светло-серая</t>
  </si>
  <si>
    <t>101-0612</t>
  </si>
  <si>
    <t>Мастика клеящая морозостойкая битумно-масляная МБ-50</t>
  </si>
  <si>
    <t>Поковки из квадратных заготовок, масса: 1,8 кг</t>
  </si>
  <si>
    <t>101-0807</t>
  </si>
  <si>
    <t>Проволока сварочная легированная диаметром: 4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</si>
  <si>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</si>
  <si>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</si>
  <si>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</si>
  <si>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</si>
  <si>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</si>
  <si>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</si>
  <si>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Электроды диаметром: 4 мм Э42</t>
  </si>
  <si>
    <t>Электроды диаметром: 4 мм Э42А</t>
  </si>
  <si>
    <t>Электроды диаметром: 5 мм Э42</t>
  </si>
  <si>
    <t>Ацетилен газообразный технический</t>
  </si>
  <si>
    <t>101-1706</t>
  </si>
  <si>
    <t>Сталь листовая оцинкованная толщиной листа: 0,5 мм</t>
  </si>
  <si>
    <t>101-1825</t>
  </si>
  <si>
    <t>Олифа натуральная</t>
  </si>
  <si>
    <t>101-2036</t>
  </si>
  <si>
    <t>Болты с гайками и шайбами оцинкованные, диаметр: 6 мм</t>
  </si>
  <si>
    <t>101-2111</t>
  </si>
  <si>
    <t>Проволока сварочная диаметром 2 мм: СВ08Г2С</t>
  </si>
  <si>
    <t>Пропан-бутан, смесь техническая</t>
  </si>
  <si>
    <t>Растворитель марки: Р-5</t>
  </si>
  <si>
    <t>Лента поливинилхлоридная липкая толщиной 0,4 мм</t>
  </si>
  <si>
    <t>101-2562</t>
  </si>
  <si>
    <t>Флюс: АН-47</t>
  </si>
  <si>
    <t>101-9412</t>
  </si>
  <si>
    <t>Шлифкруги...</t>
  </si>
  <si>
    <t>101-9429</t>
  </si>
  <si>
    <t>Щетки кольцевые проволочные...</t>
  </si>
  <si>
    <t>101-9511</t>
  </si>
  <si>
    <t>Электроды с основным покрытием класса Э42А диаметром 2,5 мм...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</si>
  <si>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</si>
  <si>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</si>
  <si>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</si>
  <si>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</si>
  <si>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</si>
  <si>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</si>
  <si>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</si>
  <si>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</si>
  <si>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</si>
  <si>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</si>
  <si>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</si>
  <si>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</si>
  <si>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</si>
  <si>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Лесоматериалы круглые хвойных пород для строительства диаметром 14-24 см, длиной 3-6,5 м</t>
  </si>
  <si>
    <t>102-0025</t>
  </si>
  <si>
    <t>Бруски обрезные хвойных пород длиной: 4-6,5 м, шириной 75-150 мм, толщиной 40-75 мм, III сорта</t>
  </si>
  <si>
    <t>102-0033</t>
  </si>
  <si>
    <t>Пиломатериалы хвойных пород. Брусья обрезные длиной 4-6.5 м, шириной 75-150 мм, толщиной 150 мм и более III сорта...</t>
  </si>
  <si>
    <t>103-0218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</si>
  <si>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7 мм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</si>
  <si>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</si>
  <si>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</si>
  <si>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</si>
  <si>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</si>
  <si>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103-0401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</si>
  <si>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</si>
  <si>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103-0487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</si>
  <si>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</si>
  <si>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104-0005</t>
  </si>
  <si>
    <t>Плиты из минеральной ваты: гофрированной структуры М-125</t>
  </si>
  <si>
    <t>Грунтовка: ГФ-0119 красно-коричневая</t>
  </si>
  <si>
    <t>Ксилол нефтяной марки А</t>
  </si>
  <si>
    <t>Лак БТ-577</t>
  </si>
  <si>
    <t>Эмаль ПФ-115 серая</t>
  </si>
  <si>
    <t>113-0339</t>
  </si>
  <si>
    <t>Грунтовка ПФ-020 красно-коричневая</t>
  </si>
  <si>
    <t>Лак битумный: БТ-123</t>
  </si>
  <si>
    <t>113-8020</t>
  </si>
  <si>
    <t>Эмаль АС-1115, алкидно-стирольная</t>
  </si>
  <si>
    <t>114-0021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</si>
  <si>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</si>
  <si>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</si>
  <si>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</si>
  <si>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300-9760</t>
  </si>
  <si>
    <t>Краны стальные шаровые равнопроходные Ду 50 мм</t>
  </si>
  <si>
    <t>300-9770</t>
  </si>
  <si>
    <t>Краны стальные газовые шаровые Ду 100 мм</t>
  </si>
  <si>
    <t>301-9665</t>
  </si>
  <si>
    <t>Заглушки инвентарные металлические</t>
  </si>
  <si>
    <t>407-0014</t>
  </si>
  <si>
    <t>Земля растительная</t>
  </si>
  <si>
    <t>408-0021</t>
  </si>
  <si>
    <t>Щебень из природного камня для строительных работ марка: 400, фракция 5(3)-10 мм</t>
  </si>
  <si>
    <t>408-0122</t>
  </si>
  <si>
    <t>Песок для строительных работ природный</t>
  </si>
  <si>
    <t>409-0039</t>
  </si>
  <si>
    <t>Щебень пористый из металлургического шлака (шлаковая пемза), фракция: 10-20 мм, марка 400</t>
  </si>
  <si>
    <t>409-0062</t>
  </si>
  <si>
    <t>Щебень шлаковый для дорожного строительства, фракция: 10-20 мм, марка 1000</t>
  </si>
  <si>
    <t>Вода...</t>
  </si>
  <si>
    <t>509-0068</t>
  </si>
  <si>
    <t>Обертка защитная на полиэтиленовой основе «Полилен-0»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</si>
  <si>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</si>
  <si>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</si>
  <si>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534-0018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</si>
  <si>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</si>
  <si>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534-0145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</si>
  <si>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</si>
  <si>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535-0091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</si>
  <si>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</si>
  <si>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</si>
  <si>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</si>
  <si>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</si>
  <si>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</si>
  <si>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</si>
  <si>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</si>
  <si>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</si>
  <si>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</si>
  <si>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</si>
  <si>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</si>
  <si>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</si>
  <si>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С Калькуляция №1 13-9000-0021(№7)</t>
  </si>
  <si>
    <t>Труба стальная бесшовная нефтегазопроводная повышенной эксплуатационной надежности диаметром 219 мм толщиной стенки 8 с полным заводским покрытием</t>
  </si>
  <si>
    <t>С Калькуляция №1 13-9000-0109(№12)</t>
  </si>
  <si>
    <t>Трубы бесшовные нефтегазопроводные повышенной эксплуатационной надежности диаметром 325 мм толщиной стенки 8 мм сталь 13ХФА класса прочности К52 с полным заводским  покрытием</t>
  </si>
  <si>
    <t>С Калькуляция №1 13-9000-0109(№5)</t>
  </si>
  <si>
    <t>С Калькуляция №1 13-9000-0113(№7)</t>
  </si>
  <si>
    <t>Трубы бесшовные нефтегазопроводные повышенной эксплуатационной надежности диаметром 114 мм толщиной стенки 6 мм сталь 13ХФА класса прочности К52 с полным заводским покрытием</t>
  </si>
  <si>
    <t>С Калькуляция №1 14-6813-0043(№8)</t>
  </si>
  <si>
    <t>Отводы стальные гнутоизогнутые 30 град 325х8-13ХФА с полным заводским покрытием</t>
  </si>
  <si>
    <t>С Калькуляция №1 14-6813-0044(№9)</t>
  </si>
  <si>
    <t>Отводы стальные гнутоизогнутые 15 град 325х8-13ХФА с полным заводским покрытием</t>
  </si>
  <si>
    <t>С Калькуляция №1 14-6920-0155(№8)</t>
  </si>
  <si>
    <t>Отводы стальные крутоизогнутые 90 град 219х8-4-13ХФА (К52) с полным заводским покрытием</t>
  </si>
  <si>
    <t>С Калькуляция №1 14-6920-0282(№13)</t>
  </si>
  <si>
    <t>Отводы стальные гнутоизогнутые 90 град 325х8-4-13ХФА (К52) с полным заводским покрытием</t>
  </si>
  <si>
    <t>С Калькуляция №1 14-6920-0282(№9)</t>
  </si>
  <si>
    <t>С Калькуляция №1 14-6963-0117(№10)</t>
  </si>
  <si>
    <t>Тройники стальные равнопроходные 219х8-4-13ХФА (К52) с полным заводским покрытием</t>
  </si>
  <si>
    <t>С Калькуляция №1 14-6963-0134(№14)</t>
  </si>
  <si>
    <t>Тройники стальные переходные 325х8-114х6-4-13ХФА с полным заводским покрытием</t>
  </si>
  <si>
    <t>С Калькуляция №1 14-6963-0234(№11)</t>
  </si>
  <si>
    <t>Тройники стальные переходные 325х8-219х8-К52 с полным заводским покрытием</t>
  </si>
  <si>
    <t>С Калькуляция №1 14-6963-0238(№15)</t>
  </si>
  <si>
    <t>Тройники стальные равнопроходные 325х8-4-13ХФА с полным заводским покрытием</t>
  </si>
  <si>
    <t>С Калькуляция №1 29-4300-005(№23)</t>
  </si>
  <si>
    <t>Поршень комбинированный для труб Ду</t>
  </si>
  <si>
    <t>к-т</t>
  </si>
  <si>
    <t>С Калькуляция №1 29-4300-005(№26)</t>
  </si>
  <si>
    <t>С Калькуляция №1 29-4300-005(№28)</t>
  </si>
  <si>
    <t>С Калькуляция №1 37- 9900-0026(№17)</t>
  </si>
  <si>
    <t>Фланец стальной приварной 3-300-40, сталь 10Г2</t>
  </si>
  <si>
    <t>С Калькуляция №1 37- 9900-0049(№18)</t>
  </si>
  <si>
    <t>Фланец стальной приварной 2-300-40, сталь 10Г2</t>
  </si>
  <si>
    <t>С Калькуляция №1 37-4121-0016(№2)</t>
  </si>
  <si>
    <t>Задвижка клиновая с выдвижным шпинделем КЗ 13010-100 30 лс 15нж-ХЛ1 Ду100 мм Ру4,0 Мпа</t>
  </si>
  <si>
    <t>С Калькуляция №1 37-4121-0093(№2)</t>
  </si>
  <si>
    <t>Задвижка клиновая с выдвижным шпинделем ТЛ 13001-200 30лс15нж Ду200 мм Ру4,0 Мпа с КОФ</t>
  </si>
  <si>
    <t>С Калькуляция №1 39-2190-6000-08(№28)</t>
  </si>
  <si>
    <t>Манжета термоусаживающая ТИАЛ для трубопроводов с наружной заводской изоляцией диаметром 219 мм</t>
  </si>
  <si>
    <t>С Калькуляция №1 39-2190-6000-10(№16)</t>
  </si>
  <si>
    <t>Манжета термоусаживающая ТИАЛ для трубопроводов с наружной заводской изоляцией диаметром 325 мм</t>
  </si>
  <si>
    <t>С Калькуляция №1 39-2190-6000-10(№30)</t>
  </si>
  <si>
    <t>С Калькуляция №1 39-2190-6000-10(№37)</t>
  </si>
  <si>
    <t>С Калькуляция №1 41-8216-0006(№14)</t>
  </si>
  <si>
    <t>Втулка ЦЕ-219 внутреней защиты сварных швов соединений труб для трубопроводов с внутренней заводской изоляцией диаметром 219 мм</t>
  </si>
  <si>
    <t>С Калькуляция №1 41-8216-0008(№11)</t>
  </si>
  <si>
    <t>Втулка ЦЕ-325 внутреней защиты сварных швов соединений труб для трубопроводов с внутренней заводской изоляцией диаметром 325 мм</t>
  </si>
  <si>
    <t>С Калькуляция №1 41-8216-0008(№5)</t>
  </si>
  <si>
    <t>С Калькуляция №1 41-8216-0008(№8)</t>
  </si>
  <si>
    <t>С Калькуляция №1 42-1891-0001(№43)</t>
  </si>
  <si>
    <t>Отборное устройство прямое С16-200</t>
  </si>
  <si>
    <t>С Калькуляция №1 42-1920-0001(№32)</t>
  </si>
  <si>
    <t>Разделитель сред РС-21</t>
  </si>
  <si>
    <t>С Калькуляция №1 42-1920-0001(№39)</t>
  </si>
  <si>
    <t>С Калькуляция №1 73-0799-1000-0001(№45)</t>
  </si>
  <si>
    <t>Быстроразъемное соединение БРС 4 дюйма</t>
  </si>
  <si>
    <t>ТСЦ-101-1082</t>
  </si>
  <si>
    <t>Просечно-вытяжной прокат горячекатаный в листах мерных размеров из стали С235, шириной 1000 мм, толщиной 5 мм</t>
  </si>
  <si>
    <t>Прокат угловой горячекатаный нормальной точности прокатки немерной длины из стали С255</t>
  </si>
  <si>
    <t>Сталь листовая углеродистая обыкновенного качества марки ВСт3пс5 толщиной 4-6 мм</t>
  </si>
  <si>
    <t>Сталь листовая углеродистая обыкновенного качества марки ВСт3пс5 толщиной 8-20 мм</t>
  </si>
  <si>
    <t>ТСЦ-101-1694</t>
  </si>
  <si>
    <t>Швеллеры № 12 сталь марки ВС3пс5</t>
  </si>
  <si>
    <t>ТСЦ-101-2216</t>
  </si>
  <si>
    <t>Сталь листовая горячекатаная марки Ст3 толщиной 2-6 мм</t>
  </si>
  <si>
    <t>ТСЦ-101-2696</t>
  </si>
  <si>
    <t>Нетканый геотекстиль Дорнит 300 г/м2</t>
  </si>
  <si>
    <t>ТСЦ-101-2998</t>
  </si>
  <si>
    <t>Пленка светоотражающая</t>
  </si>
  <si>
    <t>Швеллеры № 12 сталь марки Ст3пс</t>
  </si>
  <si>
    <t>ТСЦ-101-5830</t>
  </si>
  <si>
    <t>Пластины резиновые технические ТМКЩ, толщина 10 мм</t>
  </si>
  <si>
    <t>ТСЦ-101-9370</t>
  </si>
  <si>
    <t>Сталь полосовая 30х5 мм, марка Ст3сп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</si>
  <si>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4,0 мм</t>
  </si>
  <si>
    <t>ТСЦ-103-0163</t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</si>
  <si>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5 мм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</si>
  <si>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8 мм</t>
  </si>
  <si>
    <t>ТСЦ-103-0198</t>
  </si>
  <si>
    <t>Трубы стальные электросварные прямошовные со снятой фаской из стали марок БСт2кп-БСт4кп и БСт2пс-БСт4пс наружный диаметр 273 мм, толщина стенки 8 мм</t>
  </si>
  <si>
    <t>ТСЦ-103-0227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</si>
  <si>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7 мм</t>
  </si>
  <si>
    <t>ТСЦ-103-0471</t>
  </si>
  <si>
    <t>Трубы стальные бесшовные, горячедеформированные со снятой фаской из стали марок 15, 20, 25, наружным диаметром 219 мм, толщина стенки 8 мм</t>
  </si>
  <si>
    <t>ТСЦ-103-0485</t>
  </si>
  <si>
    <t>Трубы стальные бесшовные, горячедеформированные со снятой фаской из стали марок 15, 20, 25, наружным диаметром 325 мм, толщина стенки 8 мм</t>
  </si>
  <si>
    <t>ТСЦ-403-8821</t>
  </si>
  <si>
    <t>Плитка фигурная тротуарная, серая толщина 80 мм</t>
  </si>
  <si>
    <t>ТСЦ-408-0122</t>
  </si>
  <si>
    <t>Песок природный для строительных работ средний</t>
  </si>
  <si>
    <t>ТСЦ-414-0137</t>
  </si>
  <si>
    <t>Семена газонных трав (смесь)</t>
  </si>
  <si>
    <t>ТСЦ-507-2586</t>
  </si>
  <si>
    <t>Кольца центрирующие для труб диаметром: 300 мм</t>
  </si>
  <si>
    <t>ТСЦ-507-2644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</si>
  <si>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200 мм</t>
  </si>
  <si>
    <t>ТСЦ-507-2742</t>
  </si>
  <si>
    <t>Опоры подвижные хомутовые для стальных трубопроводов Ду от 50 до 400 мм, с изоляцией типа ОПХ-2, высотой опоры 100 мм, диаметром условного прохода 200 мм</t>
  </si>
  <si>
    <t>Приложение №3 к форме 8.2</t>
  </si>
  <si>
    <t>Нефтегазопровод т.вр. к. 7, 8 - т.вр. УДР ДНС-2.</t>
  </si>
  <si>
    <t>Форма 8.2</t>
  </si>
  <si>
    <t>Вырубку леса</t>
  </si>
  <si>
    <t>Рекультивацию нарушенных земель</t>
  </si>
  <si>
    <t>Земляные работы</t>
  </si>
  <si>
    <t>Монтаж нефтегазопровода Ду-325х8 мм</t>
  </si>
  <si>
    <t>Установку защитных футляров Ду 530х7мм</t>
  </si>
  <si>
    <t>Отсыпку площадки узла задвижки</t>
  </si>
  <si>
    <t>Отсыпку площадки узла задвижки УКК-1</t>
  </si>
  <si>
    <t>Строительные работы узла</t>
  </si>
  <si>
    <t>Строительные работы узла УКК-1</t>
  </si>
  <si>
    <t>Монтаж технологического узла УКК-1</t>
  </si>
  <si>
    <t>Монтаж технологического узла</t>
  </si>
  <si>
    <t>Установку опознавательных знаков</t>
  </si>
  <si>
    <t>Молниезащита и заземление</t>
  </si>
  <si>
    <t>Подготовительные работы для установки втулок</t>
  </si>
  <si>
    <t>Внутренняя защита труб втулками</t>
  </si>
  <si>
    <t>Устройство защитных футляров на сущ трубопроводы</t>
  </si>
  <si>
    <t>Устройство съезда к проектируемому трубопроводу</t>
  </si>
  <si>
    <t>Первоначальная расчистка трассы от снега</t>
  </si>
  <si>
    <t>1830/2015</t>
  </si>
  <si>
    <t>1831/2015</t>
  </si>
  <si>
    <t>1832/2015</t>
  </si>
  <si>
    <t>1833/2015</t>
  </si>
  <si>
    <t>1834/2015</t>
  </si>
  <si>
    <t>1835/2015</t>
  </si>
  <si>
    <t>1836/2015</t>
  </si>
  <si>
    <t>1837/2015</t>
  </si>
  <si>
    <t>1838/2015</t>
  </si>
  <si>
    <t>1839/2015</t>
  </si>
  <si>
    <t>1840/2015</t>
  </si>
  <si>
    <t>1841/2015</t>
  </si>
  <si>
    <t>1842/2015</t>
  </si>
  <si>
    <t>1843/2015</t>
  </si>
  <si>
    <t>1844/2015</t>
  </si>
  <si>
    <t>1845/2015</t>
  </si>
  <si>
    <t>1846/2015</t>
  </si>
  <si>
    <t>1847/2015</t>
  </si>
  <si>
    <t>0</t>
  </si>
  <si>
    <t>1,4</t>
  </si>
  <si>
    <t>0,14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</si>
  <si>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</si>
  <si>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8.2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</si>
  <si>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</si>
  <si>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</si>
  <si>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</si>
  <si>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</si>
  <si>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</si>
  <si>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</si>
  <si>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</si>
  <si>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</si>
  <si>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</si>
  <si>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</si>
  <si>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</si>
  <si>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</si>
  <si>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</si>
  <si>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</si>
  <si>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</si>
  <si>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</si>
  <si>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</si>
  <si>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8.2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</si>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</sst>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12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5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6" xfId="908" applyNumberFormat="1" applyFont="1" applyFill="1" applyBorder="1" applyAlignment="1">
      <alignment horizontal="center" vertical="center" wrapText="1"/>
    </xf>
    <xf numFmtId="0" fontId="11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vertical="top"/>
    </xf>
    <xf numFmtId="2" fontId="66" fillId="0" borderId="56" xfId="908" applyNumberFormat="1" applyFont="1" applyFill="1" applyBorder="1" applyAlignment="1">
      <alignment horizontal="center" vertical="top" wrapText="1"/>
    </xf>
    <xf numFmtId="0" fontId="11" fillId="0" borderId="63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6" xfId="908" applyFont="1" applyFill="1" applyBorder="1" applyAlignment="1">
      <alignment horizontal="center" vertical="top"/>
    </xf>
    <xf numFmtId="0" fontId="68" fillId="28" borderId="56" xfId="908" applyFont="1" applyFill="1" applyBorder="1" applyAlignment="1">
      <alignment vertical="top"/>
    </xf>
    <xf numFmtId="0" fontId="11" fillId="28" borderId="56" xfId="908" applyFont="1" applyFill="1" applyBorder="1" applyAlignment="1">
      <alignment horizontal="center" vertical="top"/>
    </xf>
    <xf numFmtId="2" fontId="66" fillId="28" borderId="56" xfId="908" applyNumberFormat="1" applyFont="1" applyFill="1" applyBorder="1" applyAlignment="1">
      <alignment horizontal="center" vertical="top" wrapText="1"/>
    </xf>
    <xf numFmtId="0" fontId="11" fillId="28" borderId="63" xfId="908" applyFont="1" applyFill="1" applyBorder="1" applyAlignment="1">
      <alignment horizontal="center" vertical="top"/>
    </xf>
    <xf numFmtId="0" fontId="68" fillId="28" borderId="59" xfId="908" applyFont="1" applyFill="1" applyBorder="1" applyAlignment="1">
      <alignment horizontal="center" vertical="top"/>
    </xf>
    <xf numFmtId="0" fontId="11" fillId="28" borderId="65" xfId="908" applyFont="1" applyFill="1" applyBorder="1" applyAlignment="1">
      <alignment horizontal="center" vertical="top"/>
    </xf>
    <xf numFmtId="3" fontId="66" fillId="0" borderId="57" xfId="908" applyNumberFormat="1" applyFont="1" applyFill="1" applyBorder="1" applyAlignment="1">
      <alignment horizontal="right" vertical="top" wrapText="1"/>
    </xf>
    <xf numFmtId="4" fontId="66" fillId="31" borderId="52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49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4" xfId="908" applyNumberFormat="1" applyFont="1" applyFill="1" applyBorder="1" applyAlignment="1">
      <alignment horizontal="right" vertical="top" wrapText="1"/>
    </xf>
    <xf numFmtId="0" fontId="11" fillId="0" borderId="73" xfId="908" applyFont="1" applyBorder="1"/>
    <xf numFmtId="4" fontId="66" fillId="0" borderId="76" xfId="908" applyNumberFormat="1" applyFont="1" applyFill="1" applyBorder="1" applyAlignment="1">
      <alignment vertical="top" wrapText="1"/>
    </xf>
    <xf numFmtId="4" fontId="66" fillId="0" borderId="83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4" xfId="908" applyNumberFormat="1" applyFont="1" applyFill="1" applyBorder="1" applyAlignment="1">
      <alignment horizontal="right" vertical="top" wrapText="1"/>
    </xf>
    <xf numFmtId="4" fontId="66" fillId="0" borderId="77" xfId="908" applyNumberFormat="1" applyFont="1" applyFill="1" applyBorder="1" applyAlignment="1">
      <alignment vertical="top" wrapText="1"/>
    </xf>
    <xf numFmtId="4" fontId="66" fillId="0" borderId="74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9" fillId="0" borderId="83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horizontal="center" vertical="top" wrapText="1"/>
    </xf>
    <xf numFmtId="4" fontId="66" fillId="0" borderId="74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6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4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11" fillId="0" borderId="57" xfId="908" applyNumberFormat="1" applyFont="1" applyBorder="1" applyAlignment="1">
      <alignment vertical="center"/>
    </xf>
    <xf numFmtId="0" fontId="11" fillId="0" borderId="57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7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7" xfId="908" applyNumberFormat="1" applyFont="1" applyFill="1" applyBorder="1" applyAlignment="1">
      <alignment horizontal="center" vertical="center" wrapText="1"/>
    </xf>
    <xf numFmtId="4" fontId="11" fillId="0" borderId="57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7" xfId="973" applyNumberFormat="1" applyFont="1" applyFill="1" applyBorder="1" applyAlignment="1">
      <alignment horizontal="left" vertical="top" wrapText="1"/>
    </xf>
    <xf numFmtId="3" fontId="68" fillId="30" borderId="57" xfId="908" applyNumberFormat="1" applyFont="1" applyFill="1" applyBorder="1" applyAlignment="1">
      <alignment horizontal="center" vertical="center" wrapText="1"/>
    </xf>
    <xf numFmtId="49" fontId="11" fillId="0" borderId="57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7" xfId="908" applyNumberFormat="1" applyFont="1" applyFill="1" applyBorder="1" applyAlignment="1">
      <alignment vertical="top" wrapText="1"/>
    </xf>
    <xf numFmtId="0" fontId="11" fillId="0" borderId="58" xfId="908" applyFont="1" applyBorder="1"/>
    <xf numFmtId="0" fontId="11" fillId="0" borderId="55" xfId="975" applyFont="1" applyFill="1" applyBorder="1" applyAlignment="1" applyProtection="1">
      <alignment vertical="top" wrapText="1"/>
      <protection locked="0"/>
    </xf>
    <xf numFmtId="2" fontId="11" fillId="0" borderId="38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vertical="top" wrapText="1"/>
    </xf>
    <xf numFmtId="3" fontId="66" fillId="0" borderId="55" xfId="908" applyNumberFormat="1" applyFont="1" applyFill="1" applyBorder="1" applyAlignment="1">
      <alignment vertical="top" wrapText="1"/>
    </xf>
    <xf numFmtId="4" fontId="66" fillId="0" borderId="47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9" fillId="0" borderId="38" xfId="908" applyNumberFormat="1" applyFont="1" applyFill="1" applyBorder="1" applyAlignment="1">
      <alignment vertical="top" wrapText="1"/>
    </xf>
    <xf numFmtId="2" fontId="73" fillId="0" borderId="39" xfId="908" applyNumberFormat="1" applyFont="1" applyFill="1" applyBorder="1" applyAlignment="1">
      <alignment horizontal="center" vertical="top" wrapText="1"/>
    </xf>
    <xf numFmtId="4" fontId="69" fillId="0" borderId="39" xfId="908" applyNumberFormat="1" applyFont="1" applyFill="1" applyBorder="1" applyAlignment="1">
      <alignment horizontal="center" vertical="top" wrapText="1"/>
    </xf>
    <xf numFmtId="4" fontId="66" fillId="0" borderId="39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horizontal="center"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0" fontId="11" fillId="0" borderId="72" xfId="908" applyFont="1" applyBorder="1"/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3" fontId="66" fillId="16" borderId="84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9" fillId="16" borderId="85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horizontal="center" vertical="top" wrapText="1"/>
    </xf>
    <xf numFmtId="4" fontId="66" fillId="16" borderId="88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3" fontId="66" fillId="16" borderId="84" xfId="908" applyNumberFormat="1" applyFont="1" applyFill="1" applyBorder="1" applyAlignment="1">
      <alignment horizontal="center" vertical="top" wrapText="1"/>
    </xf>
    <xf numFmtId="0" fontId="66" fillId="16" borderId="90" xfId="976" applyFont="1" applyFill="1" applyBorder="1" applyAlignment="1">
      <alignment horizontal="left" vertical="top"/>
    </xf>
    <xf numFmtId="9" fontId="11" fillId="16" borderId="91" xfId="908" applyNumberFormat="1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3" fontId="66" fillId="16" borderId="90" xfId="2240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9" fillId="16" borderId="95" xfId="2240" applyFont="1" applyFill="1" applyBorder="1" applyAlignment="1">
      <alignment horizontal="center" vertical="top" wrapText="1"/>
    </xf>
    <xf numFmtId="4" fontId="69" fillId="16" borderId="91" xfId="908" applyNumberFormat="1" applyFont="1" applyFill="1" applyBorder="1" applyAlignment="1">
      <alignment horizontal="center" vertical="top" wrapText="1"/>
    </xf>
    <xf numFmtId="2" fontId="73" fillId="16" borderId="91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3" fontId="66" fillId="16" borderId="90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8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3" fontId="66" fillId="16" borderId="48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9" fillId="16" borderId="96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horizontal="center" vertical="top" wrapText="1"/>
    </xf>
    <xf numFmtId="4" fontId="66" fillId="16" borderId="99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3" fontId="66" fillId="16" borderId="48" xfId="908" applyNumberFormat="1" applyFont="1" applyFill="1" applyBorder="1" applyAlignment="1">
      <alignment horizontal="center" vertical="top" wrapText="1"/>
    </xf>
    <xf numFmtId="4" fontId="67" fillId="16" borderId="57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7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7" xfId="908" applyNumberFormat="1" applyFont="1" applyFill="1" applyBorder="1" applyAlignment="1">
      <alignment horizontal="center" vertical="top" wrapText="1"/>
    </xf>
    <xf numFmtId="0" fontId="11" fillId="0" borderId="68" xfId="908" applyFont="1" applyBorder="1"/>
    <xf numFmtId="4" fontId="66" fillId="16" borderId="78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75" fillId="16" borderId="78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75" fillId="16" borderId="38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horizontal="center" vertical="top" wrapText="1"/>
    </xf>
    <xf numFmtId="4" fontId="66" fillId="16" borderId="39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6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5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8" xfId="908" applyFont="1" applyBorder="1" applyAlignment="1">
      <alignment horizontal="center" vertical="center"/>
    </xf>
    <xf numFmtId="0" fontId="66" fillId="0" borderId="39" xfId="976" applyFont="1" applyFill="1" applyBorder="1" applyAlignment="1">
      <alignment horizontal="left" vertical="center"/>
    </xf>
    <xf numFmtId="0" fontId="11" fillId="0" borderId="39" xfId="908" applyFont="1" applyBorder="1" applyAlignment="1">
      <alignment horizontal="center" vertical="center"/>
    </xf>
    <xf numFmtId="9" fontId="66" fillId="16" borderId="40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2" xfId="908" applyFont="1" applyFill="1" applyBorder="1" applyAlignment="1">
      <alignment horizontal="right"/>
    </xf>
    <xf numFmtId="3" fontId="66" fillId="0" borderId="15" xfId="908" applyNumberFormat="1" applyFont="1" applyFill="1" applyBorder="1" applyAlignment="1">
      <alignment horizontal="right" vertical="top" wrapText="1"/>
    </xf>
    <xf numFmtId="3" fontId="66" fillId="0" borderId="43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2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9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6" xfId="908" applyNumberFormat="1" applyFont="1" applyFill="1" applyBorder="1" applyAlignment="1">
      <alignment vertical="center" wrapText="1"/>
    </xf>
    <xf numFmtId="3" fontId="69" fillId="0" borderId="56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2" xfId="908" applyNumberFormat="1" applyFont="1" applyFill="1" applyBorder="1" applyAlignment="1">
      <alignment horizontal="right" vertical="center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66" fillId="30" borderId="59" xfId="908" applyNumberFormat="1" applyFont="1" applyFill="1" applyBorder="1" applyAlignment="1">
      <alignment vertical="top"/>
    </xf>
    <xf numFmtId="49" fontId="80" fillId="25" borderId="53" xfId="0" applyNumberFormat="1" applyFont="1" applyFill="1" applyBorder="1" applyAlignment="1">
      <alignment horizontal="center" vertical="center" wrapText="1" shrinkToFit="1"/>
    </xf>
    <xf numFmtId="0" fontId="80" fillId="25" borderId="54" xfId="0" applyFont="1" applyFill="1" applyBorder="1" applyAlignment="1">
      <alignment horizontal="left" vertical="center" wrapText="1" shrinkToFit="1"/>
    </xf>
    <xf numFmtId="49" fontId="80" fillId="25" borderId="31" xfId="0" applyNumberFormat="1" applyFont="1" applyFill="1" applyBorder="1" applyAlignment="1">
      <alignment horizontal="center" vertical="center" wrapText="1" shrinkToFit="1"/>
    </xf>
    <xf numFmtId="0" fontId="80" fillId="25" borderId="57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66" fillId="31" borderId="41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0" fontId="77" fillId="0" borderId="0" xfId="908" applyFont="1" applyAlignment="1">
      <alignment vertical="center"/>
    </xf>
    <xf numFmtId="3" fontId="77" fillId="0" borderId="0" xfId="908" applyNumberFormat="1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8" xfId="0" applyNumberFormat="1" applyFont="1" applyFill="1" applyBorder="1" applyAlignment="1">
      <alignment horizontal="center" vertical="center" wrapText="1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2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64" xfId="0" applyFont="1" applyFill="1" applyBorder="1" applyAlignment="1">
      <alignment horizontal="center" vertical="center"/>
    </xf>
    <xf numFmtId="0" fontId="81" fillId="0" borderId="83" xfId="0" applyFont="1" applyBorder="1" applyAlignment="1">
      <alignment horizontal="center" vertical="center"/>
    </xf>
    <xf numFmtId="3" fontId="81" fillId="30" borderId="75" xfId="0" applyNumberFormat="1" applyFont="1" applyFill="1" applyBorder="1" applyAlignment="1">
      <alignment vertical="center"/>
    </xf>
    <xf numFmtId="0" fontId="81" fillId="0" borderId="77" xfId="0" applyFont="1" applyFill="1" applyBorder="1" applyAlignment="1">
      <alignment horizontal="center" vertical="center"/>
    </xf>
    <xf numFmtId="0" fontId="81" fillId="0" borderId="74" xfId="0" applyFont="1" applyFill="1" applyBorder="1" applyAlignment="1">
      <alignment vertical="center"/>
    </xf>
    <xf numFmtId="3" fontId="81" fillId="30" borderId="8" xfId="0" applyNumberFormat="1" applyFont="1" applyFill="1" applyBorder="1" applyAlignment="1">
      <alignment vertical="center"/>
    </xf>
    <xf numFmtId="0" fontId="81" fillId="0" borderId="44" xfId="0" applyFont="1" applyFill="1" applyBorder="1" applyAlignment="1">
      <alignment horizontal="center" vertical="center"/>
    </xf>
    <xf numFmtId="0" fontId="81" fillId="0" borderId="7" xfId="0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52" xfId="0" applyNumberFormat="1" applyFont="1" applyFill="1" applyBorder="1" applyAlignment="1">
      <alignment vertical="center"/>
    </xf>
    <xf numFmtId="3" fontId="83" fillId="30" borderId="64" xfId="0" applyNumberFormat="1" applyFont="1" applyFill="1" applyBorder="1" applyAlignment="1">
      <alignment vertical="center"/>
    </xf>
    <xf numFmtId="4" fontId="68" fillId="28" borderId="57" xfId="908" applyNumberFormat="1" applyFont="1" applyFill="1" applyBorder="1" applyAlignment="1">
      <alignment horizontal="left" vertical="center" wrapText="1"/>
    </xf>
    <xf numFmtId="4" fontId="68" fillId="28" borderId="55" xfId="908" applyNumberFormat="1" applyFont="1" applyFill="1" applyBorder="1" applyAlignment="1">
      <alignment horizontal="lef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30" xfId="0" applyNumberFormat="1" applyFont="1" applyFill="1" applyBorder="1" applyAlignment="1">
      <alignment horizontal="center" vertical="center" wrapText="1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center" vertical="center" wrapText="1"/>
    </xf>
    <xf numFmtId="49" fontId="81" fillId="0" borderId="7" xfId="0" applyNumberFormat="1" applyFont="1" applyBorder="1" applyAlignment="1">
      <alignment horizontal="center" vertical="center" wrapText="1"/>
    </xf>
    <xf numFmtId="0" fontId="81" fillId="0" borderId="7" xfId="0" applyFont="1" applyBorder="1" applyAlignment="1">
      <alignment horizontal="right" vertical="center" wrapText="1"/>
    </xf>
    <xf numFmtId="3" fontId="81" fillId="0" borderId="7" xfId="0" applyNumberFormat="1" applyFont="1" applyBorder="1" applyAlignment="1">
      <alignment horizontal="center" vertical="center" wrapText="1"/>
    </xf>
    <xf numFmtId="4" fontId="71" fillId="0" borderId="0" xfId="2257" applyFont="1" applyAlignment="1"/>
    <xf numFmtId="4" fontId="71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4" fillId="0" borderId="0" xfId="797" applyFont="1" applyFill="1" applyAlignment="1"/>
    <xf numFmtId="0" fontId="66" fillId="0" borderId="0" xfId="2257" applyNumberFormat="1" applyFont="1" applyAlignment="1"/>
    <xf numFmtId="3" fontId="11" fillId="0" borderId="20" xfId="2257" applyNumberFormat="1" applyFont="1" applyBorder="1" applyAlignment="1">
      <alignment horizontal="center" vertical="center" wrapText="1"/>
    </xf>
    <xf numFmtId="3" fontId="11" fillId="0" borderId="101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1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8" xfId="2257" applyFont="1" applyFill="1" applyBorder="1" applyAlignment="1">
      <alignment horizontal="left" vertical="center" wrapText="1"/>
    </xf>
    <xf numFmtId="4" fontId="71" fillId="25" borderId="39" xfId="2257" applyFont="1" applyFill="1" applyBorder="1" applyAlignment="1">
      <alignment horizontal="left" vertical="center" wrapText="1"/>
    </xf>
    <xf numFmtId="3" fontId="11" fillId="0" borderId="39" xfId="2257" applyNumberFormat="1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11" fillId="0" borderId="39" xfId="2257" applyFont="1" applyBorder="1" applyAlignment="1">
      <alignment horizontal="center" vertical="center" wrapText="1"/>
    </xf>
    <xf numFmtId="4" fontId="11" fillId="0" borderId="40" xfId="2257" applyNumberFormat="1" applyFont="1" applyBorder="1" applyAlignment="1">
      <alignment horizontal="center" vertical="center" wrapText="1"/>
    </xf>
    <xf numFmtId="4" fontId="66" fillId="0" borderId="20" xfId="2257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11" fillId="0" borderId="0" xfId="2258" applyFont="1"/>
    <xf numFmtId="0" fontId="86" fillId="28" borderId="0" xfId="798" applyNumberFormat="1" applyFont="1" applyFill="1" applyAlignment="1">
      <alignment vertical="center" wrapText="1"/>
    </xf>
    <xf numFmtId="4" fontId="73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87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02" xfId="797" applyNumberFormat="1" applyFont="1" applyFill="1" applyBorder="1" applyAlignment="1">
      <alignment horizontal="center" vertical="center" wrapText="1"/>
    </xf>
    <xf numFmtId="49" fontId="71" fillId="28" borderId="103" xfId="797" applyNumberFormat="1" applyFont="1" applyFill="1" applyBorder="1" applyAlignment="1">
      <alignment horizontal="center" vertical="center" wrapText="1"/>
    </xf>
    <xf numFmtId="49" fontId="71" fillId="28" borderId="104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05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8" xfId="797" applyNumberFormat="1" applyFont="1" applyFill="1" applyBorder="1" applyAlignment="1">
      <alignment horizontal="left" vertical="top" wrapText="1"/>
    </xf>
    <xf numFmtId="191" fontId="88" fillId="28" borderId="88" xfId="797" applyNumberFormat="1" applyFont="1" applyFill="1" applyBorder="1" applyAlignment="1">
      <alignment horizontal="center" vertical="top"/>
    </xf>
    <xf numFmtId="0" fontId="71" fillId="28" borderId="88" xfId="797" applyNumberFormat="1" applyFont="1" applyFill="1" applyBorder="1" applyAlignment="1">
      <alignment horizontal="center" vertical="top"/>
    </xf>
    <xf numFmtId="0" fontId="71" fillId="28" borderId="88" xfId="797" applyFont="1" applyFill="1" applyBorder="1" applyAlignment="1">
      <alignment horizontal="center" vertical="top"/>
    </xf>
    <xf numFmtId="192" fontId="88" fillId="28" borderId="88" xfId="797" applyNumberFormat="1" applyFont="1" applyFill="1" applyBorder="1" applyAlignment="1">
      <alignment horizontal="center" vertical="top"/>
    </xf>
    <xf numFmtId="3" fontId="71" fillId="28" borderId="88" xfId="797" applyNumberFormat="1" applyFont="1" applyFill="1" applyBorder="1" applyAlignment="1">
      <alignment horizontal="center" vertical="top"/>
    </xf>
    <xf numFmtId="3" fontId="88" fillId="28" borderId="88" xfId="797" applyNumberFormat="1" applyFont="1" applyFill="1" applyBorder="1" applyAlignment="1">
      <alignment horizontal="center" vertical="top"/>
    </xf>
    <xf numFmtId="3" fontId="88" fillId="28" borderId="89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5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1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2" fontId="72" fillId="28" borderId="91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1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2" fontId="72" fillId="28" borderId="88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8" xfId="797" applyNumberFormat="1" applyFont="1" applyFill="1" applyBorder="1" applyAlignment="1">
      <alignment horizontal="right" vertical="top" wrapText="1"/>
    </xf>
    <xf numFmtId="191" fontId="72" fillId="0" borderId="88" xfId="797" applyNumberFormat="1" applyFont="1" applyFill="1" applyBorder="1" applyAlignment="1">
      <alignment horizontal="center" vertical="top"/>
    </xf>
    <xf numFmtId="0" fontId="72" fillId="0" borderId="88" xfId="797" applyNumberFormat="1" applyFont="1" applyFill="1" applyBorder="1" applyAlignment="1">
      <alignment horizontal="center" vertical="top"/>
    </xf>
    <xf numFmtId="3" fontId="72" fillId="0" borderId="88" xfId="797" applyNumberFormat="1" applyFont="1" applyFill="1" applyBorder="1" applyAlignment="1">
      <alignment horizontal="center" vertical="top"/>
    </xf>
    <xf numFmtId="0" fontId="72" fillId="0" borderId="88" xfId="797" applyFont="1" applyFill="1" applyBorder="1" applyAlignment="1">
      <alignment horizontal="center" vertical="top"/>
    </xf>
    <xf numFmtId="192" fontId="72" fillId="0" borderId="88" xfId="797" applyNumberFormat="1" applyFont="1" applyFill="1" applyBorder="1" applyAlignment="1">
      <alignment horizontal="center" vertical="top"/>
    </xf>
    <xf numFmtId="3" fontId="72" fillId="0" borderId="89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1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8" xfId="797" applyFont="1" applyFill="1" applyBorder="1" applyAlignment="1">
      <alignment horizontal="center" vertical="top"/>
    </xf>
    <xf numFmtId="192" fontId="88" fillId="0" borderId="88" xfId="797" applyNumberFormat="1" applyFont="1" applyFill="1" applyBorder="1" applyAlignment="1">
      <alignment horizontal="center" vertical="top"/>
    </xf>
    <xf numFmtId="3" fontId="71" fillId="0" borderId="88" xfId="797" applyNumberFormat="1" applyFont="1" applyFill="1" applyBorder="1" applyAlignment="1">
      <alignment horizontal="center" vertical="top"/>
    </xf>
    <xf numFmtId="3" fontId="88" fillId="0" borderId="88" xfId="797" applyNumberFormat="1" applyFont="1" applyFill="1" applyBorder="1" applyAlignment="1">
      <alignment horizontal="center" vertical="top"/>
    </xf>
    <xf numFmtId="3" fontId="88" fillId="0" borderId="89" xfId="797" applyNumberFormat="1" applyFont="1" applyFill="1" applyBorder="1" applyAlignment="1">
      <alignment horizontal="center" vertical="top" wrapText="1"/>
    </xf>
    <xf numFmtId="0" fontId="66" fillId="0" borderId="106" xfId="797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left" vertical="top"/>
    </xf>
    <xf numFmtId="191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NumberFormat="1" applyFont="1" applyFill="1" applyBorder="1" applyAlignment="1">
      <alignment horizontal="center" vertical="top" wrapText="1"/>
    </xf>
    <xf numFmtId="3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center" vertical="top" wrapText="1"/>
    </xf>
    <xf numFmtId="3" fontId="84" fillId="0" borderId="108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0" fontId="11" fillId="0" borderId="42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53" xfId="908" applyFont="1" applyBorder="1" applyAlignment="1">
      <alignment horizontal="center"/>
    </xf>
    <xf numFmtId="0" fontId="11" fillId="0" borderId="43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1" xfId="908" applyFont="1" applyBorder="1" applyAlignment="1">
      <alignment horizontal="center"/>
    </xf>
    <xf numFmtId="0" fontId="68" fillId="0" borderId="78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4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0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2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6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4" fontId="67" fillId="25" borderId="51" xfId="908" applyNumberFormat="1" applyFont="1" applyFill="1" applyBorder="1" applyAlignment="1">
      <alignment vertical="top" wrapText="1"/>
    </xf>
    <xf numFmtId="4" fontId="67" fillId="25" borderId="70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7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4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62" xfId="908" applyNumberFormat="1" applyFont="1" applyFill="1" applyBorder="1" applyAlignment="1">
      <alignment horizontal="center" vertical="center" wrapText="1"/>
    </xf>
    <xf numFmtId="4" fontId="66" fillId="0" borderId="46" xfId="908" applyNumberFormat="1" applyFont="1" applyFill="1" applyBorder="1" applyAlignment="1">
      <alignment horizontal="center" vertical="center" wrapText="1"/>
    </xf>
    <xf numFmtId="0" fontId="66" fillId="0" borderId="67" xfId="908" applyNumberFormat="1" applyFont="1" applyFill="1" applyBorder="1" applyAlignment="1">
      <alignment horizontal="center" vertical="center" wrapText="1"/>
    </xf>
    <xf numFmtId="0" fontId="66" fillId="0" borderId="80" xfId="908" applyNumberFormat="1" applyFont="1" applyFill="1" applyBorder="1" applyAlignment="1">
      <alignment horizontal="center" vertical="center" wrapText="1"/>
    </xf>
    <xf numFmtId="0" fontId="11" fillId="0" borderId="0" xfId="2258" applyFont="1" applyBorder="1" applyAlignment="1">
      <alignment horizontal="center"/>
    </xf>
    <xf numFmtId="4" fontId="11" fillId="0" borderId="35" xfId="2257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4" fontId="66" fillId="0" borderId="41" xfId="2257" applyFont="1" applyBorder="1" applyAlignment="1">
      <alignment horizontal="center" vertical="top" wrapText="1"/>
    </xf>
    <xf numFmtId="4" fontId="66" fillId="0" borderId="14" xfId="2257" applyFont="1" applyBorder="1" applyAlignment="1">
      <alignment horizontal="center" vertical="top" wrapText="1"/>
    </xf>
    <xf numFmtId="4" fontId="66" fillId="0" borderId="101" xfId="2257" applyFont="1" applyBorder="1" applyAlignment="1">
      <alignment horizontal="center" vertical="top" wrapText="1"/>
    </xf>
    <xf numFmtId="0" fontId="11" fillId="0" borderId="11" xfId="2258" applyFont="1" applyBorder="1" applyAlignment="1">
      <alignment horizontal="center"/>
    </xf>
    <xf numFmtId="4" fontId="72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4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66" xfId="797" applyNumberFormat="1" applyFont="1" applyFill="1" applyBorder="1" applyAlignment="1">
      <alignment horizontal="center" vertical="center" wrapText="1"/>
    </xf>
    <xf numFmtId="49" fontId="71" fillId="0" borderId="74" xfId="797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9" xfId="0" applyFont="1" applyBorder="1" applyAlignment="1">
      <alignment horizontal="center" vertical="center"/>
    </xf>
    <xf numFmtId="0" fontId="83" fillId="0" borderId="10" xfId="0" applyFont="1" applyBorder="1" applyAlignment="1">
      <alignment horizontal="center" vertical="center"/>
    </xf>
    <xf numFmtId="3" fontId="83" fillId="32" borderId="10" xfId="0" applyNumberFormat="1" applyFont="1" applyFill="1" applyBorder="1" applyAlignment="1">
      <alignment horizontal="center" vertical="center"/>
    </xf>
    <xf numFmtId="3" fontId="83" fillId="32" borderId="7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8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30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27" xfId="0" applyNumberFormat="1" applyFont="1" applyFill="1" applyBorder="1" applyAlignment="1">
      <alignment horizontal="center" vertical="center" wrapText="1"/>
    </xf>
    <xf numFmtId="0" fontId="81" fillId="0" borderId="51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71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M56" sqref="M56"/>
    </sheetView>
  </sheetViews>
  <sheetFormatPr defaultColWidth="8.85546875" defaultRowHeight="12.75" x14ac:dyDescent="0.2"/>
  <cols>
    <col min="1" max="1" width="11.85546875" style="3" customWidth="1"/>
    <col min="2" max="2" width="48.28515625" style="3" customWidth="1"/>
    <col min="3" max="3" width="10" style="3" customWidth="1"/>
    <col min="4" max="4" width="10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28515625" style="3" customWidth="1"/>
    <col min="9" max="9" width="10.85546875" style="3" customWidth="1"/>
    <col min="10" max="10" width="13.5703125" style="3" customWidth="1"/>
    <col min="11" max="11" width="10.85546875" style="3" customWidth="1"/>
    <col min="12" max="12" width="12.5703125" style="3" bestFit="1" customWidth="1"/>
    <col min="13" max="13" width="14.42578125" style="189" customWidth="1"/>
    <col min="14" max="14" width="14.140625" style="189" customWidth="1"/>
    <col min="15" max="15" width="13.140625" style="189" customWidth="1"/>
    <col min="16" max="16" width="14.140625" style="189" customWidth="1"/>
    <col min="17" max="17" width="12.5703125" style="189" customWidth="1"/>
    <col min="18" max="18" width="12.85546875" style="3" customWidth="1"/>
    <col min="19" max="19" width="14.85546875" style="189" customWidth="1"/>
    <col min="20" max="20" width="13.85546875" style="3" customWidth="1"/>
    <col min="21" max="21" width="13.42578125" style="3" customWidth="1"/>
    <col min="22" max="22" width="14.28515625" style="189" customWidth="1"/>
    <col min="23" max="24" width="11.28515625" style="3" customWidth="1"/>
    <col min="25" max="25" width="17.8554687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1" t="s">
        <v>47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4"/>
      <c r="U1" s="4"/>
      <c r="V1" s="5"/>
      <c r="W1" s="4"/>
      <c r="X1" s="4"/>
      <c r="Y1" s="6" t="s">
        <v>419</v>
      </c>
    </row>
    <row r="2" spans="1:25" ht="13.5" customHeight="1" x14ac:dyDescent="0.2">
      <c r="B2" s="7" t="s">
        <v>35</v>
      </c>
      <c r="C2" s="229" t="s">
        <v>157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</row>
    <row r="3" spans="1:25" ht="13.5" thickBot="1" x14ac:dyDescent="0.25">
      <c r="B3" s="7" t="s">
        <v>36</v>
      </c>
      <c r="C3" s="254" t="s">
        <v>418</v>
      </c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5" ht="12.75" customHeight="1" x14ac:dyDescent="0.2">
      <c r="A4" s="405" t="s">
        <v>1</v>
      </c>
      <c r="B4" s="408" t="s">
        <v>48</v>
      </c>
      <c r="C4" s="411" t="s">
        <v>49</v>
      </c>
      <c r="D4" s="414" t="s">
        <v>42</v>
      </c>
      <c r="E4" s="417" t="s">
        <v>50</v>
      </c>
      <c r="F4" s="418"/>
      <c r="G4" s="418"/>
      <c r="H4" s="418"/>
      <c r="I4" s="418"/>
      <c r="J4" s="418"/>
      <c r="K4" s="418"/>
      <c r="L4" s="419"/>
      <c r="M4" s="417" t="s">
        <v>2</v>
      </c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9"/>
    </row>
    <row r="5" spans="1:25" ht="12.75" customHeight="1" x14ac:dyDescent="0.2">
      <c r="A5" s="406"/>
      <c r="B5" s="409"/>
      <c r="C5" s="412"/>
      <c r="D5" s="415"/>
      <c r="E5" s="422" t="s">
        <v>51</v>
      </c>
      <c r="F5" s="430" t="s">
        <v>3</v>
      </c>
      <c r="G5" s="431"/>
      <c r="H5" s="431"/>
      <c r="I5" s="431"/>
      <c r="J5" s="431"/>
      <c r="K5" s="431"/>
      <c r="L5" s="432"/>
      <c r="M5" s="433" t="s">
        <v>52</v>
      </c>
      <c r="N5" s="435" t="s">
        <v>3</v>
      </c>
      <c r="O5" s="436"/>
      <c r="P5" s="436"/>
      <c r="Q5" s="437"/>
      <c r="R5" s="423" t="s">
        <v>53</v>
      </c>
      <c r="S5" s="438" t="s">
        <v>4</v>
      </c>
      <c r="T5" s="423" t="s">
        <v>54</v>
      </c>
      <c r="U5" s="423" t="s">
        <v>55</v>
      </c>
      <c r="V5" s="438" t="s">
        <v>5</v>
      </c>
      <c r="W5" s="423" t="s">
        <v>56</v>
      </c>
      <c r="X5" s="423" t="s">
        <v>57</v>
      </c>
      <c r="Y5" s="441" t="s">
        <v>58</v>
      </c>
    </row>
    <row r="6" spans="1:25" ht="44.25" customHeight="1" x14ac:dyDescent="0.2">
      <c r="A6" s="406"/>
      <c r="B6" s="409"/>
      <c r="C6" s="412"/>
      <c r="D6" s="415"/>
      <c r="E6" s="422"/>
      <c r="F6" s="440" t="s">
        <v>59</v>
      </c>
      <c r="G6" s="420" t="s">
        <v>60</v>
      </c>
      <c r="H6" s="420" t="s">
        <v>61</v>
      </c>
      <c r="I6" s="420" t="s">
        <v>62</v>
      </c>
      <c r="J6" s="420" t="s">
        <v>63</v>
      </c>
      <c r="K6" s="420" t="s">
        <v>56</v>
      </c>
      <c r="L6" s="425" t="s">
        <v>57</v>
      </c>
      <c r="M6" s="434"/>
      <c r="N6" s="427" t="s">
        <v>64</v>
      </c>
      <c r="O6" s="428"/>
      <c r="P6" s="429" t="s">
        <v>65</v>
      </c>
      <c r="Q6" s="429"/>
      <c r="R6" s="424"/>
      <c r="S6" s="439"/>
      <c r="T6" s="424"/>
      <c r="U6" s="424"/>
      <c r="V6" s="439"/>
      <c r="W6" s="424"/>
      <c r="X6" s="424"/>
      <c r="Y6" s="442"/>
    </row>
    <row r="7" spans="1:25" ht="83.25" customHeight="1" thickBot="1" x14ac:dyDescent="0.25">
      <c r="A7" s="407"/>
      <c r="B7" s="410"/>
      <c r="C7" s="413"/>
      <c r="D7" s="416"/>
      <c r="E7" s="422"/>
      <c r="F7" s="420"/>
      <c r="G7" s="421"/>
      <c r="H7" s="421"/>
      <c r="I7" s="421"/>
      <c r="J7" s="421"/>
      <c r="K7" s="421"/>
      <c r="L7" s="426"/>
      <c r="M7" s="434"/>
      <c r="N7" s="8" t="s">
        <v>66</v>
      </c>
      <c r="O7" s="8" t="s">
        <v>67</v>
      </c>
      <c r="P7" s="8" t="s">
        <v>66</v>
      </c>
      <c r="Q7" s="8" t="s">
        <v>67</v>
      </c>
      <c r="R7" s="424"/>
      <c r="S7" s="439"/>
      <c r="T7" s="424"/>
      <c r="U7" s="424"/>
      <c r="V7" s="439"/>
      <c r="W7" s="424"/>
      <c r="X7" s="424"/>
      <c r="Y7" s="442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68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5" t="s">
        <v>157</v>
      </c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6" t="s">
        <v>418</v>
      </c>
      <c r="C11" s="446"/>
      <c r="D11" s="446"/>
      <c r="E11" s="447"/>
      <c r="F11" s="446"/>
      <c r="G11" s="446"/>
      <c r="H11" s="446"/>
      <c r="I11" s="446"/>
      <c r="J11" s="446"/>
      <c r="K11" s="446"/>
      <c r="L11" s="446"/>
      <c r="M11" s="33"/>
      <c r="N11" s="218"/>
      <c r="O11" s="219"/>
      <c r="P11" s="218"/>
      <c r="Q11" s="219"/>
      <c r="R11" s="220"/>
      <c r="S11" s="218"/>
      <c r="T11" s="221"/>
      <c r="U11" s="220"/>
      <c r="V11" s="218"/>
      <c r="W11" s="220"/>
      <c r="X11" s="220"/>
      <c r="Y11" s="34"/>
    </row>
    <row r="12" spans="1:25" ht="15" x14ac:dyDescent="0.2">
      <c r="A12" s="255" t="s">
        <v>438</v>
      </c>
      <c r="B12" s="256" t="s">
        <v>420</v>
      </c>
      <c r="C12" s="459" t="s">
        <v>200</v>
      </c>
      <c r="D12" s="461">
        <v>2.7</v>
      </c>
      <c r="E12" s="217">
        <v>135872</v>
      </c>
      <c r="F12" s="235">
        <v>0</v>
      </c>
      <c r="G12" s="236">
        <v>23160</v>
      </c>
      <c r="H12" s="236">
        <v>64097</v>
      </c>
      <c r="I12" s="236"/>
      <c r="J12" s="237">
        <v>14468</v>
      </c>
      <c r="K12" s="236">
        <v>31664</v>
      </c>
      <c r="L12" s="238">
        <v>16951</v>
      </c>
      <c r="M12" s="242">
        <v>0</v>
      </c>
      <c r="N12" s="243"/>
      <c r="O12" s="244"/>
      <c r="P12" s="244"/>
      <c r="Q12" s="244"/>
      <c r="R12" s="245"/>
      <c r="S12" s="259">
        <v>882.55</v>
      </c>
      <c r="T12" s="246"/>
      <c r="U12" s="246"/>
      <c r="V12" s="259">
        <v>339.09</v>
      </c>
      <c r="W12" s="246"/>
      <c r="X12" s="247"/>
      <c r="Y12" s="248"/>
    </row>
    <row r="13" spans="1:25" ht="15" x14ac:dyDescent="0.2">
      <c r="A13" s="257" t="s">
        <v>439</v>
      </c>
      <c r="B13" s="258" t="s">
        <v>421</v>
      </c>
      <c r="C13" s="460"/>
      <c r="D13" s="462"/>
      <c r="E13" s="216">
        <v>13478</v>
      </c>
      <c r="F13" s="239">
        <v>0</v>
      </c>
      <c r="G13" s="240">
        <v>0</v>
      </c>
      <c r="H13" s="240">
        <v>11052</v>
      </c>
      <c r="I13" s="240"/>
      <c r="J13" s="240">
        <v>1653</v>
      </c>
      <c r="K13" s="240">
        <v>1612</v>
      </c>
      <c r="L13" s="241">
        <v>814</v>
      </c>
      <c r="M13" s="242">
        <v>0</v>
      </c>
      <c r="N13" s="249"/>
      <c r="O13" s="250"/>
      <c r="P13" s="250"/>
      <c r="Q13" s="250"/>
      <c r="R13" s="251"/>
      <c r="S13" s="260">
        <v>0</v>
      </c>
      <c r="T13" s="252"/>
      <c r="U13" s="252"/>
      <c r="V13" s="260">
        <v>40.380000000000003</v>
      </c>
      <c r="W13" s="252"/>
      <c r="X13" s="253"/>
      <c r="Y13" s="68"/>
    </row>
    <row r="14" spans="1:25" ht="15" x14ac:dyDescent="0.2">
      <c r="A14" s="257" t="s">
        <v>440</v>
      </c>
      <c r="B14" s="258" t="s">
        <v>422</v>
      </c>
      <c r="C14" s="460"/>
      <c r="D14" s="462"/>
      <c r="E14" s="216">
        <v>155358</v>
      </c>
      <c r="F14" s="239">
        <v>12581</v>
      </c>
      <c r="G14" s="240">
        <v>12442</v>
      </c>
      <c r="H14" s="240">
        <v>92879</v>
      </c>
      <c r="I14" s="240"/>
      <c r="J14" s="240">
        <v>3021</v>
      </c>
      <c r="K14" s="240">
        <v>24875</v>
      </c>
      <c r="L14" s="241">
        <v>12581</v>
      </c>
      <c r="M14" s="242">
        <v>0</v>
      </c>
      <c r="N14" s="249"/>
      <c r="O14" s="250"/>
      <c r="P14" s="250"/>
      <c r="Q14" s="250"/>
      <c r="R14" s="251"/>
      <c r="S14" s="260">
        <v>510.69</v>
      </c>
      <c r="T14" s="252"/>
      <c r="U14" s="252"/>
      <c r="V14" s="260">
        <v>311.52999999999997</v>
      </c>
      <c r="W14" s="252"/>
      <c r="X14" s="253"/>
      <c r="Y14" s="68"/>
    </row>
    <row r="15" spans="1:25" ht="15" x14ac:dyDescent="0.2">
      <c r="A15" s="257" t="s">
        <v>441</v>
      </c>
      <c r="B15" s="258" t="s">
        <v>423</v>
      </c>
      <c r="C15" s="460"/>
      <c r="D15" s="462"/>
      <c r="E15" s="216">
        <v>4245253</v>
      </c>
      <c r="F15" s="239">
        <v>3274155</v>
      </c>
      <c r="G15" s="240">
        <v>102463</v>
      </c>
      <c r="H15" s="240">
        <v>555578</v>
      </c>
      <c r="I15" s="240">
        <v>377</v>
      </c>
      <c r="J15" s="240">
        <v>65748</v>
      </c>
      <c r="K15" s="240">
        <v>211997</v>
      </c>
      <c r="L15" s="241">
        <v>101060</v>
      </c>
      <c r="M15" s="242">
        <v>0</v>
      </c>
      <c r="N15" s="249"/>
      <c r="O15" s="250"/>
      <c r="P15" s="250"/>
      <c r="Q15" s="250"/>
      <c r="R15" s="251"/>
      <c r="S15" s="260">
        <v>2841.75</v>
      </c>
      <c r="T15" s="252"/>
      <c r="U15" s="252"/>
      <c r="V15" s="260">
        <v>1713.53</v>
      </c>
      <c r="W15" s="252"/>
      <c r="X15" s="253"/>
      <c r="Y15" s="68"/>
    </row>
    <row r="16" spans="1:25" ht="15" x14ac:dyDescent="0.2">
      <c r="A16" s="257" t="s">
        <v>442</v>
      </c>
      <c r="B16" s="258" t="s">
        <v>424</v>
      </c>
      <c r="C16" s="460"/>
      <c r="D16" s="462"/>
      <c r="E16" s="216">
        <v>50891</v>
      </c>
      <c r="F16" s="239">
        <v>31200</v>
      </c>
      <c r="G16" s="240">
        <v>1401</v>
      </c>
      <c r="H16" s="240">
        <v>12407</v>
      </c>
      <c r="I16" s="240"/>
      <c r="J16" s="240">
        <v>1762</v>
      </c>
      <c r="K16" s="240">
        <v>3985</v>
      </c>
      <c r="L16" s="241">
        <v>1898</v>
      </c>
      <c r="M16" s="242">
        <v>0</v>
      </c>
      <c r="N16" s="249"/>
      <c r="O16" s="250"/>
      <c r="P16" s="250"/>
      <c r="Q16" s="250"/>
      <c r="R16" s="251"/>
      <c r="S16" s="260">
        <v>46.84</v>
      </c>
      <c r="T16" s="252"/>
      <c r="U16" s="252"/>
      <c r="V16" s="260">
        <v>52.53</v>
      </c>
      <c r="W16" s="252"/>
      <c r="X16" s="253"/>
      <c r="Y16" s="68"/>
    </row>
    <row r="17" spans="1:25" ht="15" x14ac:dyDescent="0.2">
      <c r="A17" s="257" t="s">
        <v>443</v>
      </c>
      <c r="B17" s="258" t="s">
        <v>425</v>
      </c>
      <c r="C17" s="460"/>
      <c r="D17" s="462"/>
      <c r="E17" s="216">
        <v>8174</v>
      </c>
      <c r="F17" s="239">
        <v>6733</v>
      </c>
      <c r="G17" s="240">
        <v>108</v>
      </c>
      <c r="H17" s="240">
        <v>970</v>
      </c>
      <c r="I17" s="240"/>
      <c r="J17" s="240">
        <v>159</v>
      </c>
      <c r="K17" s="240">
        <v>238</v>
      </c>
      <c r="L17" s="241">
        <v>125</v>
      </c>
      <c r="M17" s="242">
        <v>0</v>
      </c>
      <c r="N17" s="249"/>
      <c r="O17" s="250"/>
      <c r="P17" s="250"/>
      <c r="Q17" s="250"/>
      <c r="R17" s="251"/>
      <c r="S17" s="260">
        <v>4.46</v>
      </c>
      <c r="T17" s="252"/>
      <c r="U17" s="252"/>
      <c r="V17" s="260">
        <v>3.36</v>
      </c>
      <c r="W17" s="252"/>
      <c r="X17" s="253"/>
      <c r="Y17" s="68"/>
    </row>
    <row r="18" spans="1:25" ht="15" x14ac:dyDescent="0.2">
      <c r="A18" s="257" t="s">
        <v>444</v>
      </c>
      <c r="B18" s="258" t="s">
        <v>426</v>
      </c>
      <c r="C18" s="460"/>
      <c r="D18" s="462"/>
      <c r="E18" s="216">
        <v>55984</v>
      </c>
      <c r="F18" s="239">
        <v>47364</v>
      </c>
      <c r="G18" s="240">
        <v>470</v>
      </c>
      <c r="H18" s="240">
        <v>6092</v>
      </c>
      <c r="I18" s="240"/>
      <c r="J18" s="240">
        <v>1009</v>
      </c>
      <c r="K18" s="240">
        <v>1356</v>
      </c>
      <c r="L18" s="241">
        <v>702</v>
      </c>
      <c r="M18" s="242">
        <v>0</v>
      </c>
      <c r="N18" s="249"/>
      <c r="O18" s="250"/>
      <c r="P18" s="250"/>
      <c r="Q18" s="250"/>
      <c r="R18" s="251"/>
      <c r="S18" s="260">
        <v>19.47</v>
      </c>
      <c r="T18" s="252"/>
      <c r="U18" s="252"/>
      <c r="V18" s="260">
        <v>20.420000000000002</v>
      </c>
      <c r="W18" s="252"/>
      <c r="X18" s="253"/>
      <c r="Y18" s="68"/>
    </row>
    <row r="19" spans="1:25" ht="15" x14ac:dyDescent="0.2">
      <c r="A19" s="257" t="s">
        <v>445</v>
      </c>
      <c r="B19" s="258" t="s">
        <v>427</v>
      </c>
      <c r="C19" s="460"/>
      <c r="D19" s="462"/>
      <c r="E19" s="216">
        <v>29854</v>
      </c>
      <c r="F19" s="239">
        <v>14042</v>
      </c>
      <c r="G19" s="240">
        <v>4745</v>
      </c>
      <c r="H19" s="240">
        <v>2927</v>
      </c>
      <c r="I19" s="240"/>
      <c r="J19" s="240">
        <v>371</v>
      </c>
      <c r="K19" s="240">
        <v>4462</v>
      </c>
      <c r="L19" s="241">
        <v>3678</v>
      </c>
      <c r="M19" s="242">
        <v>0</v>
      </c>
      <c r="N19" s="249"/>
      <c r="O19" s="250"/>
      <c r="P19" s="250"/>
      <c r="Q19" s="250"/>
      <c r="R19" s="251"/>
      <c r="S19" s="260">
        <v>165.44</v>
      </c>
      <c r="T19" s="252"/>
      <c r="U19" s="252"/>
      <c r="V19" s="260">
        <v>9.15</v>
      </c>
      <c r="W19" s="252"/>
      <c r="X19" s="253"/>
      <c r="Y19" s="68"/>
    </row>
    <row r="20" spans="1:25" ht="15" x14ac:dyDescent="0.2">
      <c r="A20" s="257" t="s">
        <v>446</v>
      </c>
      <c r="B20" s="258" t="s">
        <v>428</v>
      </c>
      <c r="C20" s="460"/>
      <c r="D20" s="462"/>
      <c r="E20" s="216">
        <v>96795</v>
      </c>
      <c r="F20" s="239">
        <v>47310</v>
      </c>
      <c r="G20" s="240">
        <v>14744</v>
      </c>
      <c r="H20" s="240">
        <v>9248</v>
      </c>
      <c r="I20" s="240"/>
      <c r="J20" s="240">
        <v>1179</v>
      </c>
      <c r="K20" s="240">
        <v>13996</v>
      </c>
      <c r="L20" s="241">
        <v>11497</v>
      </c>
      <c r="M20" s="242">
        <v>0</v>
      </c>
      <c r="N20" s="249"/>
      <c r="O20" s="250"/>
      <c r="P20" s="250"/>
      <c r="Q20" s="250"/>
      <c r="R20" s="251"/>
      <c r="S20" s="260">
        <v>512.72</v>
      </c>
      <c r="T20" s="252"/>
      <c r="U20" s="252"/>
      <c r="V20" s="260">
        <v>29.05</v>
      </c>
      <c r="W20" s="252"/>
      <c r="X20" s="253"/>
      <c r="Y20" s="68"/>
    </row>
    <row r="21" spans="1:25" ht="15" x14ac:dyDescent="0.2">
      <c r="A21" s="257" t="s">
        <v>447</v>
      </c>
      <c r="B21" s="293" t="s">
        <v>429</v>
      </c>
      <c r="C21" s="460"/>
      <c r="D21" s="462"/>
      <c r="E21" s="216">
        <v>193875</v>
      </c>
      <c r="F21" s="239">
        <v>112355</v>
      </c>
      <c r="G21" s="240">
        <v>21846</v>
      </c>
      <c r="H21" s="240">
        <v>23091</v>
      </c>
      <c r="I21" s="240"/>
      <c r="J21" s="240">
        <v>2680</v>
      </c>
      <c r="K21" s="240">
        <v>21687</v>
      </c>
      <c r="L21" s="241">
        <v>14896</v>
      </c>
      <c r="M21" s="242">
        <v>0</v>
      </c>
      <c r="N21" s="249"/>
      <c r="O21" s="250"/>
      <c r="P21" s="250"/>
      <c r="Q21" s="250"/>
      <c r="R21" s="251"/>
      <c r="S21" s="260">
        <v>609.59</v>
      </c>
      <c r="T21" s="252"/>
      <c r="U21" s="252"/>
      <c r="V21" s="260">
        <v>52.61</v>
      </c>
      <c r="W21" s="252"/>
      <c r="X21" s="253"/>
      <c r="Y21" s="68"/>
    </row>
    <row r="22" spans="1:25" ht="15" x14ac:dyDescent="0.2">
      <c r="A22" s="257" t="s">
        <v>448</v>
      </c>
      <c r="B22" s="293" t="s">
        <v>430</v>
      </c>
      <c r="C22" s="460"/>
      <c r="D22" s="462"/>
      <c r="E22" s="216">
        <v>75120</v>
      </c>
      <c r="F22" s="239">
        <v>39764</v>
      </c>
      <c r="G22" s="240">
        <v>9319</v>
      </c>
      <c r="H22" s="240">
        <v>10325</v>
      </c>
      <c r="I22" s="240"/>
      <c r="J22" s="240">
        <v>1130</v>
      </c>
      <c r="K22" s="240">
        <v>9374</v>
      </c>
      <c r="L22" s="241">
        <v>6338</v>
      </c>
      <c r="M22" s="242">
        <v>0</v>
      </c>
      <c r="N22" s="249"/>
      <c r="O22" s="250"/>
      <c r="P22" s="250"/>
      <c r="Q22" s="250"/>
      <c r="R22" s="251"/>
      <c r="S22" s="295">
        <v>245.08</v>
      </c>
      <c r="T22" s="252"/>
      <c r="U22" s="252"/>
      <c r="V22" s="295">
        <v>20.73</v>
      </c>
      <c r="W22" s="252"/>
      <c r="X22" s="253"/>
      <c r="Y22" s="68"/>
    </row>
    <row r="23" spans="1:25" ht="15" x14ac:dyDescent="0.2">
      <c r="A23" s="257" t="s">
        <v>449</v>
      </c>
      <c r="B23" s="293" t="s">
        <v>431</v>
      </c>
      <c r="C23" s="460"/>
      <c r="D23" s="462"/>
      <c r="E23" s="216">
        <v>35346</v>
      </c>
      <c r="F23" s="239">
        <v>12375</v>
      </c>
      <c r="G23" s="240">
        <v>6680</v>
      </c>
      <c r="H23" s="240">
        <v>2913</v>
      </c>
      <c r="I23" s="240"/>
      <c r="J23" s="240">
        <v>388</v>
      </c>
      <c r="K23" s="240">
        <v>7768</v>
      </c>
      <c r="L23" s="241">
        <v>5610</v>
      </c>
      <c r="M23" s="242">
        <v>0</v>
      </c>
      <c r="N23" s="249"/>
      <c r="O23" s="250"/>
      <c r="P23" s="250"/>
      <c r="Q23" s="250"/>
      <c r="R23" s="251"/>
      <c r="S23" s="295">
        <v>239.74</v>
      </c>
      <c r="T23" s="252"/>
      <c r="U23" s="252"/>
      <c r="V23" s="295">
        <v>8.99</v>
      </c>
      <c r="W23" s="252"/>
      <c r="X23" s="253"/>
      <c r="Y23" s="68"/>
    </row>
    <row r="24" spans="1:25" ht="15" x14ac:dyDescent="0.2">
      <c r="A24" s="257" t="s">
        <v>450</v>
      </c>
      <c r="B24" s="293" t="s">
        <v>432</v>
      </c>
      <c r="C24" s="460"/>
      <c r="D24" s="462"/>
      <c r="E24" s="216">
        <v>7652</v>
      </c>
      <c r="F24" s="239">
        <v>2782</v>
      </c>
      <c r="G24" s="240">
        <v>1159</v>
      </c>
      <c r="H24" s="240">
        <v>242</v>
      </c>
      <c r="I24" s="240"/>
      <c r="J24" s="240">
        <v>14</v>
      </c>
      <c r="K24" s="240">
        <v>2782</v>
      </c>
      <c r="L24" s="241">
        <v>687</v>
      </c>
      <c r="M24" s="242">
        <v>0</v>
      </c>
      <c r="N24" s="249"/>
      <c r="O24" s="250"/>
      <c r="P24" s="250"/>
      <c r="Q24" s="250"/>
      <c r="R24" s="251"/>
      <c r="S24" s="295">
        <v>42.11</v>
      </c>
      <c r="T24" s="252"/>
      <c r="U24" s="252"/>
      <c r="V24" s="295">
        <v>0.35</v>
      </c>
      <c r="W24" s="252"/>
      <c r="X24" s="253"/>
      <c r="Y24" s="68"/>
    </row>
    <row r="25" spans="1:25" ht="15" x14ac:dyDescent="0.2">
      <c r="A25" s="257" t="s">
        <v>451</v>
      </c>
      <c r="B25" s="293" t="s">
        <v>433</v>
      </c>
      <c r="C25" s="460"/>
      <c r="D25" s="462"/>
      <c r="E25" s="216">
        <v>797696</v>
      </c>
      <c r="F25" s="239">
        <v>61089</v>
      </c>
      <c r="G25" s="240">
        <v>206854</v>
      </c>
      <c r="H25" s="240">
        <v>194724</v>
      </c>
      <c r="I25" s="240"/>
      <c r="J25" s="240">
        <v>19513</v>
      </c>
      <c r="K25" s="240">
        <v>199209</v>
      </c>
      <c r="L25" s="241">
        <v>135820</v>
      </c>
      <c r="M25" s="242">
        <v>0</v>
      </c>
      <c r="N25" s="249"/>
      <c r="O25" s="250"/>
      <c r="P25" s="250"/>
      <c r="Q25" s="250"/>
      <c r="R25" s="251"/>
      <c r="S25" s="295">
        <v>6068.7</v>
      </c>
      <c r="T25" s="252"/>
      <c r="U25" s="252"/>
      <c r="V25" s="295">
        <v>359.9</v>
      </c>
      <c r="W25" s="252"/>
      <c r="X25" s="253"/>
      <c r="Y25" s="68"/>
    </row>
    <row r="26" spans="1:25" ht="15" x14ac:dyDescent="0.2">
      <c r="A26" s="257" t="s">
        <v>452</v>
      </c>
      <c r="B26" s="293" t="s">
        <v>434</v>
      </c>
      <c r="C26" s="460"/>
      <c r="D26" s="462"/>
      <c r="E26" s="216">
        <v>365218</v>
      </c>
      <c r="F26" s="239">
        <v>323803</v>
      </c>
      <c r="G26" s="240">
        <v>4249</v>
      </c>
      <c r="H26" s="240">
        <v>21464</v>
      </c>
      <c r="I26" s="240"/>
      <c r="J26" s="240">
        <v>4193</v>
      </c>
      <c r="K26" s="240">
        <v>10637</v>
      </c>
      <c r="L26" s="241">
        <v>5065</v>
      </c>
      <c r="M26" s="242">
        <v>0</v>
      </c>
      <c r="N26" s="249"/>
      <c r="O26" s="250"/>
      <c r="P26" s="250"/>
      <c r="Q26" s="250"/>
      <c r="R26" s="251"/>
      <c r="S26" s="295">
        <v>147.81</v>
      </c>
      <c r="T26" s="252"/>
      <c r="U26" s="252"/>
      <c r="V26" s="295">
        <v>88.67</v>
      </c>
      <c r="W26" s="252"/>
      <c r="X26" s="253"/>
      <c r="Y26" s="68"/>
    </row>
    <row r="27" spans="1:25" ht="25.5" x14ac:dyDescent="0.2">
      <c r="A27" s="257" t="s">
        <v>453</v>
      </c>
      <c r="B27" s="293" t="s">
        <v>435</v>
      </c>
      <c r="C27" s="460"/>
      <c r="D27" s="462"/>
      <c r="E27" s="216">
        <v>72797</v>
      </c>
      <c r="F27" s="239">
        <v>40643</v>
      </c>
      <c r="G27" s="240">
        <v>7739</v>
      </c>
      <c r="H27" s="240">
        <v>9687</v>
      </c>
      <c r="I27" s="240"/>
      <c r="J27" s="240">
        <v>1282</v>
      </c>
      <c r="K27" s="240">
        <v>9282</v>
      </c>
      <c r="L27" s="241">
        <v>5446</v>
      </c>
      <c r="M27" s="242">
        <v>0</v>
      </c>
      <c r="N27" s="249"/>
      <c r="O27" s="250"/>
      <c r="P27" s="250"/>
      <c r="Q27" s="250"/>
      <c r="R27" s="251"/>
      <c r="S27" s="295">
        <v>259.79000000000002</v>
      </c>
      <c r="T27" s="252"/>
      <c r="U27" s="252"/>
      <c r="V27" s="295">
        <v>33.92</v>
      </c>
      <c r="W27" s="252"/>
      <c r="X27" s="253"/>
      <c r="Y27" s="68"/>
    </row>
    <row r="28" spans="1:25" ht="15" x14ac:dyDescent="0.2">
      <c r="A28" s="257" t="s">
        <v>454</v>
      </c>
      <c r="B28" s="293" t="s">
        <v>436</v>
      </c>
      <c r="C28" s="460"/>
      <c r="D28" s="462"/>
      <c r="E28" s="216">
        <v>119089</v>
      </c>
      <c r="F28" s="239">
        <v>106416</v>
      </c>
      <c r="G28" s="240">
        <v>0</v>
      </c>
      <c r="H28" s="240">
        <v>10040</v>
      </c>
      <c r="I28" s="240"/>
      <c r="J28" s="240">
        <v>1763</v>
      </c>
      <c r="K28" s="240">
        <v>1754</v>
      </c>
      <c r="L28" s="241">
        <v>879</v>
      </c>
      <c r="M28" s="242">
        <v>0</v>
      </c>
      <c r="N28" s="249"/>
      <c r="O28" s="250"/>
      <c r="P28" s="250"/>
      <c r="Q28" s="250"/>
      <c r="R28" s="251"/>
      <c r="S28" s="295">
        <v>0</v>
      </c>
      <c r="T28" s="252"/>
      <c r="U28" s="252"/>
      <c r="V28" s="295">
        <v>31.45</v>
      </c>
      <c r="W28" s="252"/>
      <c r="X28" s="253"/>
      <c r="Y28" s="68"/>
    </row>
    <row r="29" spans="1:25" ht="15.75" thickBot="1" x14ac:dyDescent="0.25">
      <c r="A29" s="257" t="s">
        <v>455</v>
      </c>
      <c r="B29" s="294" t="s">
        <v>437</v>
      </c>
      <c r="C29" s="460"/>
      <c r="D29" s="462"/>
      <c r="E29" s="216">
        <v>61888</v>
      </c>
      <c r="F29" s="239">
        <v>0</v>
      </c>
      <c r="G29" s="240">
        <v>0</v>
      </c>
      <c r="H29" s="240">
        <v>49326</v>
      </c>
      <c r="I29" s="240"/>
      <c r="J29" s="240">
        <v>9738</v>
      </c>
      <c r="K29" s="240">
        <v>8180</v>
      </c>
      <c r="L29" s="241">
        <v>4382</v>
      </c>
      <c r="M29" s="242">
        <v>0</v>
      </c>
      <c r="N29" s="249"/>
      <c r="O29" s="250"/>
      <c r="P29" s="250"/>
      <c r="Q29" s="250"/>
      <c r="R29" s="251"/>
      <c r="S29" s="295">
        <v>0</v>
      </c>
      <c r="T29" s="252"/>
      <c r="U29" s="252"/>
      <c r="V29" s="295">
        <v>227.11</v>
      </c>
      <c r="W29" s="252"/>
      <c r="X29" s="253"/>
      <c r="Y29" s="68"/>
    </row>
    <row r="30" spans="1:25" ht="13.5" thickBot="1" x14ac:dyDescent="0.25">
      <c r="A30" s="262"/>
      <c r="B30" s="263" t="s">
        <v>41</v>
      </c>
      <c r="C30" s="37"/>
      <c r="D30" s="36"/>
      <c r="E30" s="38">
        <v>6520340</v>
      </c>
      <c r="F30" s="39">
        <v>4132612</v>
      </c>
      <c r="G30" s="40">
        <v>417379</v>
      </c>
      <c r="H30" s="40">
        <v>1077062</v>
      </c>
      <c r="I30" s="40">
        <v>377</v>
      </c>
      <c r="J30" s="40">
        <v>130071</v>
      </c>
      <c r="K30" s="40">
        <v>564858</v>
      </c>
      <c r="L30" s="41">
        <v>328429</v>
      </c>
      <c r="M30" s="39">
        <v>23302089</v>
      </c>
      <c r="N30" s="40"/>
      <c r="O30" s="40">
        <v>21668952</v>
      </c>
      <c r="P30" s="40"/>
      <c r="Q30" s="40">
        <v>1633137</v>
      </c>
      <c r="R30" s="40"/>
      <c r="S30" s="261">
        <v>12596.74</v>
      </c>
      <c r="T30" s="40"/>
      <c r="U30" s="40"/>
      <c r="V30" s="261">
        <v>3342.77</v>
      </c>
      <c r="W30" s="40"/>
      <c r="X30" s="228"/>
      <c r="Y30" s="223"/>
    </row>
    <row r="31" spans="1:25" x14ac:dyDescent="0.2">
      <c r="A31" s="42"/>
      <c r="B31" s="43" t="s">
        <v>6</v>
      </c>
      <c r="C31" s="44"/>
      <c r="D31" s="45"/>
      <c r="E31" s="46"/>
      <c r="F31" s="47"/>
      <c r="G31" s="48"/>
      <c r="H31" s="48"/>
      <c r="I31" s="48"/>
      <c r="J31" s="48"/>
      <c r="K31" s="48"/>
      <c r="L31" s="49"/>
      <c r="M31" s="50"/>
      <c r="N31" s="51"/>
      <c r="O31" s="52"/>
      <c r="P31" s="51"/>
      <c r="Q31" s="52"/>
      <c r="R31" s="53"/>
      <c r="S31" s="52"/>
      <c r="T31" s="53"/>
      <c r="U31" s="53"/>
      <c r="V31" s="52"/>
      <c r="W31" s="53"/>
      <c r="X31" s="54"/>
      <c r="Y31" s="55"/>
    </row>
    <row r="32" spans="1:25" x14ac:dyDescent="0.2">
      <c r="A32" s="56"/>
      <c r="B32" s="57" t="s">
        <v>7</v>
      </c>
      <c r="C32" s="58"/>
      <c r="D32" s="59"/>
      <c r="E32" s="35"/>
      <c r="F32" s="60"/>
      <c r="G32" s="61"/>
      <c r="H32" s="61"/>
      <c r="I32" s="61"/>
      <c r="J32" s="61"/>
      <c r="K32" s="61"/>
      <c r="L32" s="62"/>
      <c r="M32" s="63"/>
      <c r="N32" s="64"/>
      <c r="O32" s="65"/>
      <c r="P32" s="64"/>
      <c r="Q32" s="65"/>
      <c r="R32" s="66"/>
      <c r="S32" s="65"/>
      <c r="T32" s="66"/>
      <c r="U32" s="66"/>
      <c r="V32" s="65"/>
      <c r="W32" s="66"/>
      <c r="X32" s="67"/>
      <c r="Y32" s="68"/>
    </row>
    <row r="33" spans="1:25" x14ac:dyDescent="0.2">
      <c r="A33" s="56"/>
      <c r="B33" s="57"/>
      <c r="C33" s="58"/>
      <c r="D33" s="59"/>
      <c r="E33" s="35"/>
      <c r="F33" s="60"/>
      <c r="G33" s="61"/>
      <c r="H33" s="61"/>
      <c r="I33" s="61"/>
      <c r="J33" s="61"/>
      <c r="K33" s="61"/>
      <c r="L33" s="62"/>
      <c r="M33" s="63"/>
      <c r="N33" s="64"/>
      <c r="O33" s="65"/>
      <c r="P33" s="64"/>
      <c r="Q33" s="65"/>
      <c r="R33" s="66"/>
      <c r="S33" s="65"/>
      <c r="T33" s="66"/>
      <c r="U33" s="66"/>
      <c r="V33" s="65"/>
      <c r="W33" s="66"/>
      <c r="X33" s="67"/>
      <c r="Y33" s="69"/>
    </row>
    <row r="34" spans="1:25" x14ac:dyDescent="0.2">
      <c r="A34" s="56"/>
      <c r="B34" s="57" t="s">
        <v>9</v>
      </c>
      <c r="C34" s="58"/>
      <c r="D34" s="59"/>
      <c r="E34" s="35"/>
      <c r="F34" s="60"/>
      <c r="G34" s="61"/>
      <c r="H34" s="61"/>
      <c r="I34" s="61"/>
      <c r="J34" s="61"/>
      <c r="K34" s="61"/>
      <c r="L34" s="62"/>
      <c r="M34" s="63"/>
      <c r="N34" s="64"/>
      <c r="O34" s="65"/>
      <c r="P34" s="64"/>
      <c r="Q34" s="65"/>
      <c r="R34" s="66"/>
      <c r="S34" s="65"/>
      <c r="T34" s="66"/>
      <c r="U34" s="66"/>
      <c r="V34" s="65"/>
      <c r="W34" s="66"/>
      <c r="X34" s="67"/>
      <c r="Y34" s="68"/>
    </row>
    <row r="35" spans="1:25" x14ac:dyDescent="0.2">
      <c r="A35" s="56"/>
      <c r="B35" s="70"/>
      <c r="C35" s="71"/>
      <c r="D35" s="59"/>
      <c r="E35" s="35"/>
      <c r="F35" s="60"/>
      <c r="G35" s="61"/>
      <c r="H35" s="61"/>
      <c r="I35" s="61"/>
      <c r="J35" s="61"/>
      <c r="K35" s="61"/>
      <c r="L35" s="62"/>
      <c r="M35" s="63"/>
      <c r="N35" s="72"/>
      <c r="O35" s="65"/>
      <c r="P35" s="72"/>
      <c r="Q35" s="65"/>
      <c r="R35" s="66"/>
      <c r="S35" s="65"/>
      <c r="T35" s="66"/>
      <c r="U35" s="66"/>
      <c r="V35" s="65"/>
      <c r="W35" s="66"/>
      <c r="X35" s="67"/>
      <c r="Y35" s="69"/>
    </row>
    <row r="36" spans="1:25" x14ac:dyDescent="0.2">
      <c r="A36" s="56"/>
      <c r="B36" s="73" t="s">
        <v>69</v>
      </c>
      <c r="C36" s="74"/>
      <c r="D36" s="59"/>
      <c r="E36" s="35"/>
      <c r="F36" s="60"/>
      <c r="G36" s="61"/>
      <c r="H36" s="61"/>
      <c r="I36" s="61"/>
      <c r="J36" s="61"/>
      <c r="K36" s="61"/>
      <c r="L36" s="62"/>
      <c r="M36" s="63"/>
      <c r="N36" s="75"/>
      <c r="O36" s="65"/>
      <c r="P36" s="75"/>
      <c r="Q36" s="65"/>
      <c r="R36" s="66"/>
      <c r="S36" s="65"/>
      <c r="T36" s="66"/>
      <c r="U36" s="66"/>
      <c r="V36" s="65"/>
      <c r="W36" s="66"/>
      <c r="X36" s="67"/>
      <c r="Y36" s="68"/>
    </row>
    <row r="37" spans="1:25" x14ac:dyDescent="0.2">
      <c r="A37" s="56"/>
      <c r="B37" s="77" t="s">
        <v>70</v>
      </c>
      <c r="C37" s="78"/>
      <c r="D37" s="59"/>
      <c r="E37" s="35">
        <v>414042</v>
      </c>
      <c r="F37" s="60"/>
      <c r="G37" s="61"/>
      <c r="H37" s="61"/>
      <c r="I37" s="61"/>
      <c r="J37" s="61"/>
      <c r="K37" s="61"/>
      <c r="L37" s="62"/>
      <c r="M37" s="63"/>
      <c r="N37" s="79"/>
      <c r="O37" s="65"/>
      <c r="P37" s="79"/>
      <c r="Q37" s="65"/>
      <c r="R37" s="66"/>
      <c r="S37" s="65"/>
      <c r="T37" s="66"/>
      <c r="U37" s="66"/>
      <c r="V37" s="65"/>
      <c r="W37" s="66"/>
      <c r="X37" s="67"/>
      <c r="Y37" s="76"/>
    </row>
    <row r="38" spans="1:25" ht="26.25" customHeight="1" x14ac:dyDescent="0.2">
      <c r="A38" s="56"/>
      <c r="B38" s="80" t="s">
        <v>71</v>
      </c>
      <c r="C38" s="78"/>
      <c r="D38" s="59"/>
      <c r="E38" s="35">
        <v>97805</v>
      </c>
      <c r="F38" s="60"/>
      <c r="G38" s="61"/>
      <c r="H38" s="61"/>
      <c r="I38" s="61"/>
      <c r="J38" s="61"/>
      <c r="K38" s="61"/>
      <c r="L38" s="62"/>
      <c r="M38" s="63"/>
      <c r="N38" s="79"/>
      <c r="O38" s="65"/>
      <c r="P38" s="79"/>
      <c r="Q38" s="65"/>
      <c r="R38" s="66"/>
      <c r="S38" s="65"/>
      <c r="T38" s="66"/>
      <c r="U38" s="66"/>
      <c r="V38" s="65"/>
      <c r="W38" s="66"/>
      <c r="X38" s="67"/>
      <c r="Y38" s="76"/>
    </row>
    <row r="39" spans="1:25" x14ac:dyDescent="0.2">
      <c r="A39" s="56"/>
      <c r="B39" s="80" t="s">
        <v>72</v>
      </c>
      <c r="C39" s="78"/>
      <c r="D39" s="59"/>
      <c r="E39" s="35"/>
      <c r="F39" s="60"/>
      <c r="G39" s="61"/>
      <c r="H39" s="61"/>
      <c r="I39" s="61"/>
      <c r="J39" s="61"/>
      <c r="K39" s="61"/>
      <c r="L39" s="62"/>
      <c r="M39" s="63"/>
      <c r="N39" s="79"/>
      <c r="O39" s="65"/>
      <c r="P39" s="79"/>
      <c r="Q39" s="65"/>
      <c r="R39" s="66"/>
      <c r="S39" s="65"/>
      <c r="T39" s="66"/>
      <c r="U39" s="66"/>
      <c r="V39" s="65"/>
      <c r="W39" s="66"/>
      <c r="X39" s="67"/>
      <c r="Y39" s="81"/>
    </row>
    <row r="40" spans="1:25" x14ac:dyDescent="0.2">
      <c r="A40" s="56"/>
      <c r="B40" s="82" t="s">
        <v>73</v>
      </c>
      <c r="C40" s="83"/>
      <c r="D40" s="59"/>
      <c r="E40" s="35"/>
      <c r="F40" s="60"/>
      <c r="G40" s="61"/>
      <c r="H40" s="61"/>
      <c r="I40" s="61"/>
      <c r="J40" s="61"/>
      <c r="K40" s="61"/>
      <c r="L40" s="62"/>
      <c r="M40" s="63"/>
      <c r="N40" s="79"/>
      <c r="O40" s="65"/>
      <c r="P40" s="79"/>
      <c r="Q40" s="65"/>
      <c r="R40" s="66"/>
      <c r="S40" s="65"/>
      <c r="T40" s="66"/>
      <c r="U40" s="66"/>
      <c r="V40" s="65"/>
      <c r="W40" s="66"/>
      <c r="X40" s="67"/>
      <c r="Y40" s="81"/>
    </row>
    <row r="41" spans="1:25" ht="77.25" hidden="1" customHeight="1" x14ac:dyDescent="0.2">
      <c r="A41" s="56"/>
      <c r="B41" s="82" t="s">
        <v>74</v>
      </c>
      <c r="C41" s="83"/>
      <c r="D41" s="59"/>
      <c r="E41" s="35"/>
      <c r="F41" s="60"/>
      <c r="G41" s="61"/>
      <c r="H41" s="61"/>
      <c r="I41" s="61"/>
      <c r="J41" s="61"/>
      <c r="K41" s="61"/>
      <c r="L41" s="62"/>
      <c r="M41" s="63"/>
      <c r="N41" s="79"/>
      <c r="O41" s="65"/>
      <c r="P41" s="79"/>
      <c r="Q41" s="65"/>
      <c r="R41" s="66"/>
      <c r="S41" s="65"/>
      <c r="T41" s="66"/>
      <c r="U41" s="66"/>
      <c r="V41" s="65"/>
      <c r="W41" s="66"/>
      <c r="X41" s="67"/>
      <c r="Y41" s="81"/>
    </row>
    <row r="42" spans="1:25" hidden="1" x14ac:dyDescent="0.2">
      <c r="A42" s="56"/>
      <c r="B42" s="82" t="s">
        <v>75</v>
      </c>
      <c r="C42" s="83"/>
      <c r="D42" s="59"/>
      <c r="E42" s="35"/>
      <c r="F42" s="60"/>
      <c r="G42" s="61"/>
      <c r="H42" s="61"/>
      <c r="I42" s="61"/>
      <c r="J42" s="61"/>
      <c r="K42" s="61"/>
      <c r="L42" s="62"/>
      <c r="M42" s="63"/>
      <c r="N42" s="79"/>
      <c r="O42" s="65"/>
      <c r="P42" s="79"/>
      <c r="Q42" s="65"/>
      <c r="R42" s="66"/>
      <c r="S42" s="65"/>
      <c r="T42" s="66"/>
      <c r="U42" s="66"/>
      <c r="V42" s="65"/>
      <c r="W42" s="66"/>
      <c r="X42" s="67"/>
      <c r="Y42" s="81"/>
    </row>
    <row r="43" spans="1:25" x14ac:dyDescent="0.2">
      <c r="A43" s="56"/>
      <c r="B43" s="82" t="s">
        <v>76</v>
      </c>
      <c r="C43" s="83"/>
      <c r="D43" s="59"/>
      <c r="E43" s="35"/>
      <c r="F43" s="60"/>
      <c r="G43" s="61"/>
      <c r="H43" s="61"/>
      <c r="I43" s="61"/>
      <c r="J43" s="61"/>
      <c r="K43" s="61"/>
      <c r="L43" s="62"/>
      <c r="M43" s="63"/>
      <c r="N43" s="79"/>
      <c r="O43" s="65"/>
      <c r="P43" s="79"/>
      <c r="Q43" s="65"/>
      <c r="R43" s="66"/>
      <c r="S43" s="65"/>
      <c r="T43" s="66"/>
      <c r="U43" s="66"/>
      <c r="V43" s="65"/>
      <c r="W43" s="66"/>
      <c r="X43" s="67"/>
      <c r="Y43" s="81"/>
    </row>
    <row r="44" spans="1:25" x14ac:dyDescent="0.2">
      <c r="A44" s="56"/>
      <c r="B44" s="57" t="s">
        <v>10</v>
      </c>
      <c r="C44" s="58"/>
      <c r="D44" s="59"/>
      <c r="E44" s="35">
        <v>7032187</v>
      </c>
      <c r="F44" s="60"/>
      <c r="G44" s="61"/>
      <c r="H44" s="61"/>
      <c r="I44" s="61"/>
      <c r="J44" s="61"/>
      <c r="K44" s="61"/>
      <c r="L44" s="62"/>
      <c r="M44" s="63"/>
      <c r="N44" s="64"/>
      <c r="O44" s="65"/>
      <c r="P44" s="64"/>
      <c r="Q44" s="65"/>
      <c r="R44" s="66"/>
      <c r="S44" s="65"/>
      <c r="T44" s="66"/>
      <c r="U44" s="66"/>
      <c r="V44" s="65"/>
      <c r="W44" s="66"/>
      <c r="X44" s="67"/>
      <c r="Y44" s="68"/>
    </row>
    <row r="45" spans="1:25" x14ac:dyDescent="0.2">
      <c r="A45" s="56"/>
      <c r="B45" s="57"/>
      <c r="C45" s="58"/>
      <c r="D45" s="59"/>
      <c r="E45" s="35"/>
      <c r="F45" s="60"/>
      <c r="G45" s="61"/>
      <c r="H45" s="61"/>
      <c r="I45" s="61"/>
      <c r="J45" s="61"/>
      <c r="K45" s="61"/>
      <c r="L45" s="62"/>
      <c r="M45" s="63"/>
      <c r="N45" s="64"/>
      <c r="O45" s="65"/>
      <c r="P45" s="64"/>
      <c r="Q45" s="65"/>
      <c r="R45" s="66"/>
      <c r="S45" s="65"/>
      <c r="T45" s="66"/>
      <c r="U45" s="66"/>
      <c r="V45" s="65"/>
      <c r="W45" s="66"/>
      <c r="X45" s="67"/>
      <c r="Y45" s="76"/>
    </row>
    <row r="46" spans="1:25" x14ac:dyDescent="0.2">
      <c r="A46" s="56"/>
      <c r="B46" s="57" t="s">
        <v>11</v>
      </c>
      <c r="C46" s="78"/>
      <c r="D46" s="59"/>
      <c r="E46" s="84"/>
      <c r="F46" s="60"/>
      <c r="G46" s="61"/>
      <c r="H46" s="61"/>
      <c r="I46" s="61"/>
      <c r="J46" s="61"/>
      <c r="K46" s="61"/>
      <c r="L46" s="62"/>
      <c r="M46" s="63"/>
      <c r="N46" s="79"/>
      <c r="O46" s="65"/>
      <c r="P46" s="79"/>
      <c r="Q46" s="65"/>
      <c r="R46" s="66"/>
      <c r="S46" s="65"/>
      <c r="T46" s="66"/>
      <c r="U46" s="66"/>
      <c r="V46" s="65"/>
      <c r="W46" s="66"/>
      <c r="X46" s="67"/>
      <c r="Y46" s="76"/>
    </row>
    <row r="47" spans="1:25" ht="1.5" customHeight="1" thickBot="1" x14ac:dyDescent="0.25">
      <c r="A47" s="85"/>
      <c r="B47" s="86"/>
      <c r="C47" s="87"/>
      <c r="D47" s="88"/>
      <c r="E47" s="89"/>
      <c r="F47" s="90"/>
      <c r="G47" s="91"/>
      <c r="H47" s="91"/>
      <c r="I47" s="91"/>
      <c r="J47" s="91"/>
      <c r="K47" s="91"/>
      <c r="L47" s="92"/>
      <c r="M47" s="93"/>
      <c r="N47" s="94"/>
      <c r="O47" s="95"/>
      <c r="P47" s="94"/>
      <c r="Q47" s="95"/>
      <c r="R47" s="96"/>
      <c r="S47" s="95"/>
      <c r="T47" s="96"/>
      <c r="U47" s="96"/>
      <c r="V47" s="95"/>
      <c r="W47" s="96"/>
      <c r="X47" s="97"/>
      <c r="Y47" s="98"/>
    </row>
    <row r="48" spans="1:25" x14ac:dyDescent="0.2">
      <c r="A48" s="99"/>
      <c r="B48" s="100" t="s">
        <v>12</v>
      </c>
      <c r="C48" s="101"/>
      <c r="D48" s="102"/>
      <c r="E48" s="103"/>
      <c r="F48" s="104"/>
      <c r="G48" s="105"/>
      <c r="H48" s="105"/>
      <c r="I48" s="105"/>
      <c r="J48" s="105"/>
      <c r="K48" s="105"/>
      <c r="L48" s="106"/>
      <c r="M48" s="107"/>
      <c r="N48" s="108"/>
      <c r="O48" s="109"/>
      <c r="P48" s="108"/>
      <c r="Q48" s="109"/>
      <c r="R48" s="110"/>
      <c r="S48" s="109"/>
      <c r="T48" s="110"/>
      <c r="U48" s="110"/>
      <c r="V48" s="109"/>
      <c r="W48" s="110"/>
      <c r="X48" s="111"/>
      <c r="Y48" s="112"/>
    </row>
    <row r="49" spans="1:25" x14ac:dyDescent="0.2">
      <c r="A49" s="99"/>
      <c r="B49" s="113" t="s">
        <v>13</v>
      </c>
      <c r="C49" s="114">
        <v>0.18</v>
      </c>
      <c r="D49" s="115"/>
      <c r="E49" s="116"/>
      <c r="F49" s="117"/>
      <c r="G49" s="118"/>
      <c r="H49" s="118"/>
      <c r="I49" s="118"/>
      <c r="J49" s="118"/>
      <c r="K49" s="118"/>
      <c r="L49" s="119"/>
      <c r="M49" s="120"/>
      <c r="N49" s="121"/>
      <c r="O49" s="121"/>
      <c r="P49" s="122"/>
      <c r="Q49" s="121"/>
      <c r="R49" s="123"/>
      <c r="S49" s="121"/>
      <c r="T49" s="123"/>
      <c r="U49" s="123"/>
      <c r="V49" s="121"/>
      <c r="W49" s="123"/>
      <c r="X49" s="124"/>
      <c r="Y49" s="125"/>
    </row>
    <row r="50" spans="1:25" ht="13.5" thickBot="1" x14ac:dyDescent="0.25">
      <c r="A50" s="126"/>
      <c r="B50" s="127" t="s">
        <v>14</v>
      </c>
      <c r="C50" s="128"/>
      <c r="D50" s="129"/>
      <c r="E50" s="130"/>
      <c r="F50" s="131"/>
      <c r="G50" s="132"/>
      <c r="H50" s="132"/>
      <c r="I50" s="132"/>
      <c r="J50" s="132"/>
      <c r="K50" s="132"/>
      <c r="L50" s="133"/>
      <c r="M50" s="134"/>
      <c r="N50" s="135"/>
      <c r="O50" s="136"/>
      <c r="P50" s="135"/>
      <c r="Q50" s="136"/>
      <c r="R50" s="137"/>
      <c r="S50" s="136"/>
      <c r="T50" s="137"/>
      <c r="U50" s="137"/>
      <c r="V50" s="136"/>
      <c r="W50" s="137"/>
      <c r="X50" s="138"/>
      <c r="Y50" s="139"/>
    </row>
    <row r="51" spans="1:25" ht="13.5" x14ac:dyDescent="0.2">
      <c r="A51" s="56"/>
      <c r="B51" s="140" t="s">
        <v>37</v>
      </c>
      <c r="C51" s="141"/>
      <c r="D51" s="142"/>
      <c r="E51" s="143"/>
      <c r="F51" s="144"/>
      <c r="G51" s="145"/>
      <c r="H51" s="145"/>
      <c r="I51" s="145"/>
      <c r="J51" s="145"/>
      <c r="K51" s="145"/>
      <c r="L51" s="146"/>
      <c r="M51" s="147"/>
      <c r="N51" s="148"/>
      <c r="O51" s="149"/>
      <c r="P51" s="148"/>
      <c r="Q51" s="149"/>
      <c r="R51" s="150"/>
      <c r="S51" s="149"/>
      <c r="T51" s="150"/>
      <c r="U51" s="150"/>
      <c r="V51" s="149"/>
      <c r="W51" s="150"/>
      <c r="X51" s="151"/>
      <c r="Y51" s="152"/>
    </row>
    <row r="52" spans="1:25" ht="14.25" thickBot="1" x14ac:dyDescent="0.25">
      <c r="A52" s="153"/>
      <c r="B52" s="140" t="s">
        <v>38</v>
      </c>
      <c r="C52" s="154"/>
      <c r="D52" s="155"/>
      <c r="E52" s="156"/>
      <c r="F52" s="157"/>
      <c r="G52" s="158"/>
      <c r="H52" s="158"/>
      <c r="I52" s="158"/>
      <c r="J52" s="158"/>
      <c r="K52" s="158"/>
      <c r="L52" s="159"/>
      <c r="M52" s="160"/>
      <c r="N52" s="161"/>
      <c r="O52" s="162"/>
      <c r="P52" s="161"/>
      <c r="Q52" s="162"/>
      <c r="R52" s="163"/>
      <c r="S52" s="162"/>
      <c r="T52" s="163"/>
      <c r="U52" s="163"/>
      <c r="V52" s="162"/>
      <c r="W52" s="163"/>
      <c r="X52" s="164"/>
      <c r="Y52" s="224"/>
    </row>
    <row r="53" spans="1:25" ht="0.75" customHeight="1" thickBot="1" x14ac:dyDescent="0.25">
      <c r="A53" s="85"/>
      <c r="B53" s="165"/>
      <c r="C53" s="166"/>
      <c r="D53" s="167"/>
      <c r="E53" s="165"/>
      <c r="F53" s="168"/>
      <c r="G53" s="169"/>
      <c r="H53" s="169"/>
      <c r="I53" s="169"/>
      <c r="J53" s="169"/>
      <c r="K53" s="169"/>
      <c r="L53" s="170"/>
      <c r="M53" s="171"/>
      <c r="N53" s="172"/>
      <c r="O53" s="173"/>
      <c r="P53" s="172"/>
      <c r="Q53" s="173"/>
      <c r="R53" s="174"/>
      <c r="S53" s="173"/>
      <c r="T53" s="174"/>
      <c r="U53" s="174"/>
      <c r="V53" s="173"/>
      <c r="W53" s="174"/>
      <c r="X53" s="175"/>
      <c r="Y53" s="222"/>
    </row>
    <row r="54" spans="1:25" ht="36" customHeight="1" x14ac:dyDescent="0.2">
      <c r="A54" s="176"/>
      <c r="B54" s="177"/>
      <c r="C54" s="178"/>
      <c r="D54" s="178"/>
      <c r="E54" s="178"/>
      <c r="F54" s="178"/>
      <c r="G54" s="178"/>
      <c r="H54" s="178"/>
      <c r="I54" s="178"/>
      <c r="J54" s="178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34"/>
    </row>
    <row r="55" spans="1:25" ht="12.75" customHeight="1" x14ac:dyDescent="0.2">
      <c r="B55" s="448"/>
      <c r="C55" s="449"/>
      <c r="D55" s="452" t="s">
        <v>77</v>
      </c>
      <c r="E55" s="454" t="s">
        <v>39</v>
      </c>
      <c r="F55" s="455"/>
      <c r="G55" s="455"/>
      <c r="H55" s="179"/>
      <c r="I55" s="179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5"/>
    </row>
    <row r="56" spans="1:25" ht="19.5" customHeight="1" x14ac:dyDescent="0.2">
      <c r="B56" s="450"/>
      <c r="C56" s="451"/>
      <c r="D56" s="453"/>
      <c r="E56" s="180">
        <v>2015</v>
      </c>
      <c r="F56" s="180">
        <v>2016</v>
      </c>
      <c r="G56" s="181">
        <v>2017</v>
      </c>
      <c r="H56" s="182"/>
      <c r="I56" s="182"/>
      <c r="J56" s="182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</row>
    <row r="57" spans="1:25" ht="29.25" customHeight="1" x14ac:dyDescent="0.2">
      <c r="B57" s="456" t="s">
        <v>78</v>
      </c>
      <c r="C57" s="457"/>
      <c r="D57" s="183"/>
      <c r="E57" s="184"/>
      <c r="F57" s="184"/>
      <c r="G57" s="184"/>
      <c r="H57" s="185"/>
      <c r="I57" s="185"/>
      <c r="J57" s="185"/>
      <c r="K57" s="186"/>
      <c r="L57" s="185"/>
      <c r="M57" s="187"/>
      <c r="N57" s="187"/>
      <c r="O57" s="188"/>
      <c r="P57" s="187"/>
      <c r="Q57" s="187"/>
    </row>
    <row r="58" spans="1:25" ht="13.5" x14ac:dyDescent="0.25">
      <c r="A58" s="176"/>
      <c r="B58" s="2"/>
      <c r="C58" s="190"/>
      <c r="D58" s="190"/>
      <c r="E58" s="190"/>
      <c r="F58" s="176"/>
      <c r="G58" s="176"/>
      <c r="H58" s="176"/>
      <c r="I58" s="176"/>
      <c r="J58" s="176"/>
      <c r="K58" s="176"/>
      <c r="L58" s="176"/>
      <c r="M58" s="191"/>
      <c r="N58" s="191"/>
      <c r="O58" s="191"/>
      <c r="P58" s="191"/>
      <c r="Q58" s="192"/>
      <c r="R58" s="193"/>
      <c r="S58" s="188"/>
      <c r="T58" s="193"/>
      <c r="U58" s="193"/>
      <c r="V58" s="188"/>
      <c r="W58" s="186"/>
      <c r="X58" s="194"/>
    </row>
    <row r="59" spans="1:25" ht="13.5" x14ac:dyDescent="0.25">
      <c r="A59" s="1" t="s">
        <v>40</v>
      </c>
      <c r="B59" s="1"/>
      <c r="C59" s="1"/>
      <c r="D59" s="1"/>
      <c r="E59" s="1"/>
      <c r="F59" s="176"/>
      <c r="G59" s="176"/>
      <c r="H59" s="176"/>
      <c r="I59" s="176"/>
      <c r="J59" s="176"/>
      <c r="K59" s="225"/>
      <c r="L59" s="225"/>
      <c r="M59" s="226"/>
      <c r="N59" s="226"/>
      <c r="O59" s="191"/>
      <c r="P59" s="191"/>
      <c r="Q59" s="192"/>
      <c r="R59" s="193"/>
      <c r="S59" s="188"/>
      <c r="T59" s="193"/>
      <c r="U59" s="193"/>
      <c r="V59" s="188"/>
      <c r="W59" s="186"/>
      <c r="X59" s="194"/>
    </row>
    <row r="60" spans="1:25" ht="14.25" thickBot="1" x14ac:dyDescent="0.3">
      <c r="A60" s="1"/>
      <c r="B60" s="1"/>
      <c r="C60" s="1"/>
      <c r="D60" s="1"/>
      <c r="E60" s="1"/>
      <c r="F60" s="176"/>
      <c r="G60" s="176"/>
      <c r="H60" s="176"/>
      <c r="I60" s="176"/>
      <c r="J60" s="176"/>
      <c r="K60" s="225"/>
      <c r="L60" s="225"/>
      <c r="M60" s="226"/>
      <c r="N60" s="226"/>
      <c r="O60" s="191"/>
      <c r="P60" s="191"/>
      <c r="Q60" s="192"/>
      <c r="R60" s="193"/>
      <c r="S60" s="188"/>
      <c r="T60" s="193"/>
      <c r="U60" s="193"/>
      <c r="V60" s="188"/>
      <c r="W60" s="186"/>
      <c r="X60" s="194"/>
    </row>
    <row r="61" spans="1:25" ht="13.5" x14ac:dyDescent="0.25">
      <c r="A61" s="195"/>
      <c r="B61" s="196"/>
      <c r="C61" s="196"/>
      <c r="D61" s="197" t="s">
        <v>15</v>
      </c>
      <c r="E61" s="458"/>
      <c r="F61" s="458"/>
      <c r="G61" s="458"/>
      <c r="H61" s="458"/>
      <c r="I61" s="458"/>
      <c r="J61" s="458"/>
      <c r="K61" s="225"/>
      <c r="L61" s="225"/>
      <c r="M61" s="226"/>
      <c r="N61" s="227"/>
      <c r="O61" s="198"/>
      <c r="P61" s="192"/>
    </row>
    <row r="62" spans="1:25" ht="13.5" x14ac:dyDescent="0.25">
      <c r="A62" s="199">
        <v>1</v>
      </c>
      <c r="B62" s="200" t="s">
        <v>79</v>
      </c>
      <c r="C62" s="201" t="s">
        <v>80</v>
      </c>
      <c r="D62" s="202"/>
      <c r="E62" s="203"/>
      <c r="F62" s="203"/>
      <c r="G62" s="203"/>
      <c r="H62" s="203"/>
      <c r="I62" s="203"/>
      <c r="J62" s="203"/>
      <c r="K62" s="225"/>
      <c r="L62" s="225"/>
      <c r="M62" s="226"/>
      <c r="N62" s="227"/>
      <c r="O62" s="198"/>
      <c r="P62" s="192"/>
    </row>
    <row r="63" spans="1:25" ht="15.75" customHeight="1" x14ac:dyDescent="0.25">
      <c r="A63" s="199">
        <v>2</v>
      </c>
      <c r="B63" s="200" t="s">
        <v>16</v>
      </c>
      <c r="C63" s="201"/>
      <c r="D63" s="204"/>
      <c r="E63" s="443"/>
      <c r="F63" s="444"/>
      <c r="G63" s="444"/>
      <c r="H63" s="444"/>
      <c r="I63" s="444"/>
      <c r="J63" s="205"/>
      <c r="K63" s="225"/>
      <c r="L63" s="225"/>
      <c r="M63" s="226"/>
      <c r="N63" s="227"/>
      <c r="O63" s="198"/>
      <c r="P63" s="192"/>
    </row>
    <row r="64" spans="1:25" ht="13.5" customHeight="1" x14ac:dyDescent="0.25">
      <c r="A64" s="199">
        <v>3</v>
      </c>
      <c r="B64" s="200" t="s">
        <v>81</v>
      </c>
      <c r="C64" s="201"/>
      <c r="D64" s="206"/>
      <c r="E64" s="443"/>
      <c r="F64" s="444"/>
      <c r="G64" s="444"/>
      <c r="H64" s="444"/>
      <c r="I64" s="444"/>
      <c r="J64" s="193"/>
      <c r="K64" s="225"/>
      <c r="L64" s="225"/>
      <c r="M64" s="226"/>
      <c r="N64" s="227"/>
      <c r="O64" s="198"/>
      <c r="P64" s="192"/>
    </row>
    <row r="65" spans="1:25" ht="13.5" x14ac:dyDescent="0.25">
      <c r="A65" s="199">
        <v>4</v>
      </c>
      <c r="B65" s="200" t="s">
        <v>6</v>
      </c>
      <c r="C65" s="201" t="s">
        <v>0</v>
      </c>
      <c r="D65" s="207">
        <v>3.5000000000000003E-2</v>
      </c>
      <c r="E65" s="186"/>
      <c r="F65" s="186"/>
      <c r="G65" s="193"/>
      <c r="H65" s="193"/>
      <c r="I65" s="193"/>
      <c r="J65" s="193"/>
      <c r="K65" s="225"/>
      <c r="L65" s="225"/>
      <c r="M65" s="226"/>
      <c r="N65" s="227"/>
      <c r="O65" s="198"/>
      <c r="P65" s="192"/>
    </row>
    <row r="66" spans="1:25" ht="13.5" x14ac:dyDescent="0.25">
      <c r="A66" s="199">
        <v>5</v>
      </c>
      <c r="B66" s="200" t="s">
        <v>8</v>
      </c>
      <c r="C66" s="201" t="s">
        <v>0</v>
      </c>
      <c r="D66" s="208">
        <v>6.3500000000000001E-2</v>
      </c>
      <c r="E66" s="186"/>
      <c r="F66" s="186"/>
      <c r="G66" s="193"/>
      <c r="H66" s="193"/>
      <c r="I66" s="193"/>
      <c r="J66" s="193"/>
      <c r="K66" s="193"/>
      <c r="L66" s="193"/>
      <c r="M66" s="188"/>
      <c r="N66" s="192"/>
      <c r="O66" s="198"/>
      <c r="P66" s="192"/>
    </row>
    <row r="67" spans="1:25" ht="13.5" x14ac:dyDescent="0.25">
      <c r="A67" s="199">
        <v>6</v>
      </c>
      <c r="B67" s="200" t="s">
        <v>11</v>
      </c>
      <c r="C67" s="201" t="s">
        <v>0</v>
      </c>
      <c r="D67" s="207">
        <v>1.4999999999999999E-2</v>
      </c>
      <c r="E67" s="186"/>
      <c r="F67" s="186"/>
      <c r="G67" s="193"/>
      <c r="H67" s="193"/>
      <c r="I67" s="193"/>
      <c r="J67" s="193"/>
      <c r="K67" s="193"/>
      <c r="L67" s="193"/>
      <c r="M67" s="188"/>
      <c r="N67" s="192"/>
      <c r="O67" s="198"/>
      <c r="P67" s="192"/>
    </row>
    <row r="68" spans="1:25" ht="25.5" x14ac:dyDescent="0.25">
      <c r="A68" s="199">
        <v>7</v>
      </c>
      <c r="B68" s="209" t="s">
        <v>82</v>
      </c>
      <c r="C68" s="201" t="s">
        <v>0</v>
      </c>
      <c r="D68" s="207">
        <v>1.4999999999999999E-2</v>
      </c>
      <c r="E68" s="186"/>
      <c r="F68" s="186"/>
      <c r="G68" s="193"/>
      <c r="H68" s="193"/>
      <c r="I68" s="193"/>
      <c r="J68" s="193"/>
      <c r="K68" s="193"/>
      <c r="L68" s="193"/>
      <c r="M68" s="188"/>
      <c r="N68" s="192"/>
      <c r="O68" s="198"/>
      <c r="P68" s="192"/>
    </row>
    <row r="69" spans="1:25" ht="13.5" x14ac:dyDescent="0.25">
      <c r="A69" s="199">
        <v>8</v>
      </c>
      <c r="B69" s="200" t="s">
        <v>17</v>
      </c>
      <c r="C69" s="201" t="s">
        <v>0</v>
      </c>
      <c r="D69" s="208">
        <v>0.877</v>
      </c>
      <c r="E69" s="443"/>
      <c r="F69" s="444"/>
      <c r="G69" s="444"/>
      <c r="H69" s="444"/>
      <c r="I69" s="444"/>
      <c r="J69" s="193"/>
      <c r="K69" s="193"/>
      <c r="L69" s="193"/>
      <c r="M69" s="188"/>
      <c r="N69" s="192"/>
      <c r="O69" s="198"/>
      <c r="P69" s="192"/>
    </row>
    <row r="70" spans="1:25" ht="14.25" thickBot="1" x14ac:dyDescent="0.3">
      <c r="A70" s="210">
        <v>9</v>
      </c>
      <c r="B70" s="211" t="s">
        <v>18</v>
      </c>
      <c r="C70" s="212" t="s">
        <v>0</v>
      </c>
      <c r="D70" s="213">
        <v>0.48</v>
      </c>
      <c r="E70" s="443"/>
      <c r="F70" s="444"/>
      <c r="G70" s="444"/>
      <c r="H70" s="444"/>
      <c r="I70" s="444"/>
      <c r="J70" s="193"/>
      <c r="K70" s="193"/>
      <c r="L70" s="193"/>
      <c r="M70" s="188"/>
      <c r="N70" s="192"/>
      <c r="O70" s="198"/>
      <c r="P70" s="192"/>
    </row>
    <row r="71" spans="1:25" ht="13.5" x14ac:dyDescent="0.25">
      <c r="A71" s="214"/>
      <c r="B71" s="1"/>
      <c r="C71" s="214"/>
      <c r="D71" s="176"/>
      <c r="E71" s="176"/>
      <c r="P71" s="191"/>
      <c r="Q71" s="192"/>
      <c r="R71" s="186"/>
      <c r="S71" s="192"/>
      <c r="T71" s="193"/>
      <c r="U71" s="193"/>
      <c r="V71" s="188"/>
      <c r="W71" s="193"/>
      <c r="X71" s="193"/>
      <c r="Y71" s="186"/>
    </row>
  </sheetData>
  <sheetProtection insertRows="0" deleteRows="0"/>
  <protectedRanges>
    <protectedRange sqref="N30:X30 B10:L11 Y39:Y43 D63:D64 E61:Y82 A71:D82 H54:Y60 A2:B3 D2:S3 C3 N12:Q29" name="Диапазон1"/>
    <protectedRange sqref="B21:B29" name="Диапазон1_1"/>
  </protectedRanges>
  <mergeCells count="40">
    <mergeCell ref="E70:I70"/>
    <mergeCell ref="B10:L10"/>
    <mergeCell ref="B11:L11"/>
    <mergeCell ref="B55:C56"/>
    <mergeCell ref="D55:D56"/>
    <mergeCell ref="E55:G55"/>
    <mergeCell ref="B57:C57"/>
    <mergeCell ref="E61:J61"/>
    <mergeCell ref="E63:I63"/>
    <mergeCell ref="E64:I64"/>
    <mergeCell ref="E69:I69"/>
    <mergeCell ref="C12:C29"/>
    <mergeCell ref="D12:D29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7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22" sqref="E22"/>
    </sheetView>
  </sheetViews>
  <sheetFormatPr defaultRowHeight="12.75" x14ac:dyDescent="0.2"/>
  <cols>
    <col min="1" max="1" width="29.7109375" style="309" customWidth="1"/>
    <col min="2" max="2" width="25.140625" style="309" customWidth="1"/>
    <col min="3" max="3" width="7.140625" style="309" customWidth="1"/>
    <col min="4" max="4" width="10.7109375" style="309" customWidth="1"/>
    <col min="5" max="5" width="9.7109375" style="309" customWidth="1"/>
    <col min="6" max="6" width="8.28515625" style="309" customWidth="1"/>
    <col min="7" max="7" width="8.42578125" style="309" customWidth="1"/>
    <col min="8" max="9" width="10" style="309" customWidth="1"/>
    <col min="10" max="10" width="13.140625" style="309" customWidth="1"/>
    <col min="11" max="16384" width="9.140625" style="309"/>
  </cols>
  <sheetData>
    <row r="1" spans="1:16" s="306" customFormat="1" ht="12" x14ac:dyDescent="0.2">
      <c r="A1" s="305" t="s">
        <v>459</v>
      </c>
      <c r="B1" s="305"/>
      <c r="C1" s="305"/>
      <c r="D1" s="305"/>
      <c r="E1" s="305"/>
      <c r="I1" s="472" t="s">
        <v>460</v>
      </c>
      <c r="J1" s="472"/>
    </row>
    <row r="2" spans="1:16" s="308" customFormat="1" x14ac:dyDescent="0.2">
      <c r="A2" s="307" t="s">
        <v>461</v>
      </c>
    </row>
    <row r="3" spans="1:16" x14ac:dyDescent="0.2">
      <c r="A3" s="473" t="s">
        <v>462</v>
      </c>
      <c r="B3" s="473"/>
      <c r="C3" s="473"/>
      <c r="D3" s="473"/>
      <c r="E3" s="473"/>
      <c r="F3" s="473"/>
      <c r="G3" s="473"/>
      <c r="H3" s="473"/>
      <c r="I3" s="473"/>
      <c r="J3" s="473"/>
    </row>
    <row r="4" spans="1:16" ht="15" customHeight="1" x14ac:dyDescent="0.2">
      <c r="A4" s="474" t="s">
        <v>35</v>
      </c>
      <c r="B4" s="474"/>
      <c r="C4" s="474"/>
      <c r="D4" s="474"/>
      <c r="E4" s="474"/>
      <c r="F4" s="474"/>
      <c r="G4" s="474"/>
      <c r="H4" s="474"/>
      <c r="I4" s="474"/>
      <c r="J4" s="474"/>
      <c r="K4" s="310"/>
      <c r="L4" s="310"/>
      <c r="M4" s="310"/>
      <c r="N4" s="311"/>
      <c r="O4" s="311"/>
      <c r="P4" s="311"/>
    </row>
    <row r="5" spans="1:16" ht="15" customHeight="1" thickBot="1" x14ac:dyDescent="0.25">
      <c r="A5" s="474" t="s">
        <v>36</v>
      </c>
      <c r="B5" s="474"/>
      <c r="C5" s="474"/>
      <c r="D5" s="474"/>
      <c r="E5" s="474"/>
      <c r="F5" s="474"/>
      <c r="G5" s="474"/>
      <c r="H5" s="474"/>
      <c r="I5" s="474"/>
      <c r="J5" s="474"/>
      <c r="K5" s="310"/>
      <c r="L5" s="310"/>
      <c r="M5" s="310"/>
    </row>
    <row r="6" spans="1:16" ht="20.25" customHeight="1" x14ac:dyDescent="0.2">
      <c r="A6" s="466" t="s">
        <v>463</v>
      </c>
      <c r="B6" s="466" t="s">
        <v>464</v>
      </c>
      <c r="C6" s="466" t="s">
        <v>465</v>
      </c>
      <c r="D6" s="466" t="s">
        <v>466</v>
      </c>
      <c r="E6" s="466" t="s">
        <v>467</v>
      </c>
      <c r="F6" s="466" t="s">
        <v>468</v>
      </c>
      <c r="G6" s="464" t="s">
        <v>469</v>
      </c>
      <c r="H6" s="466" t="s">
        <v>90</v>
      </c>
      <c r="I6" s="466" t="s">
        <v>470</v>
      </c>
      <c r="J6" s="466" t="s">
        <v>471</v>
      </c>
    </row>
    <row r="7" spans="1:16" ht="68.25" customHeight="1" thickBot="1" x14ac:dyDescent="0.25">
      <c r="A7" s="467"/>
      <c r="B7" s="467"/>
      <c r="C7" s="467"/>
      <c r="D7" s="467"/>
      <c r="E7" s="467"/>
      <c r="F7" s="467"/>
      <c r="G7" s="465"/>
      <c r="H7" s="467"/>
      <c r="I7" s="467"/>
      <c r="J7" s="467"/>
    </row>
    <row r="8" spans="1:16" ht="13.5" thickBot="1" x14ac:dyDescent="0.25">
      <c r="A8" s="312">
        <v>1</v>
      </c>
      <c r="B8" s="312">
        <v>2</v>
      </c>
      <c r="C8" s="312">
        <v>3</v>
      </c>
      <c r="D8" s="312">
        <v>4</v>
      </c>
      <c r="E8" s="312">
        <v>5</v>
      </c>
      <c r="F8" s="313">
        <v>6</v>
      </c>
      <c r="G8" s="313">
        <v>7</v>
      </c>
      <c r="H8" s="312">
        <v>8</v>
      </c>
      <c r="I8" s="312">
        <v>9</v>
      </c>
      <c r="J8" s="313">
        <v>10</v>
      </c>
    </row>
    <row r="9" spans="1:16" ht="12.75" customHeight="1" x14ac:dyDescent="0.2">
      <c r="A9" s="314"/>
      <c r="B9" s="315"/>
      <c r="C9" s="316"/>
      <c r="D9" s="316"/>
      <c r="E9" s="316"/>
      <c r="F9" s="317"/>
      <c r="G9" s="316"/>
      <c r="H9" s="317"/>
      <c r="I9" s="316"/>
      <c r="J9" s="318"/>
    </row>
    <row r="10" spans="1:16" x14ac:dyDescent="0.2">
      <c r="A10" s="319"/>
      <c r="B10" s="320"/>
      <c r="C10" s="321"/>
      <c r="D10" s="321"/>
      <c r="E10" s="321"/>
      <c r="F10" s="322"/>
      <c r="G10" s="321"/>
      <c r="H10" s="322"/>
      <c r="I10" s="321"/>
      <c r="J10" s="323"/>
    </row>
    <row r="11" spans="1:16" s="306" customFormat="1" x14ac:dyDescent="0.2">
      <c r="A11" s="319"/>
      <c r="B11" s="320"/>
      <c r="C11" s="321"/>
      <c r="D11" s="321"/>
      <c r="E11" s="321"/>
      <c r="F11" s="322"/>
      <c r="G11" s="321"/>
      <c r="H11" s="322"/>
      <c r="I11" s="321"/>
      <c r="J11" s="323"/>
    </row>
    <row r="12" spans="1:16" s="306" customFormat="1" ht="26.25" customHeight="1" x14ac:dyDescent="0.2">
      <c r="A12" s="324"/>
      <c r="B12" s="325"/>
      <c r="C12" s="321"/>
      <c r="D12" s="321"/>
      <c r="E12" s="321"/>
      <c r="F12" s="322"/>
      <c r="G12" s="326"/>
      <c r="H12" s="322"/>
      <c r="I12" s="321"/>
      <c r="J12" s="323"/>
    </row>
    <row r="13" spans="1:16" s="306" customFormat="1" ht="26.25" customHeight="1" thickBot="1" x14ac:dyDescent="0.25">
      <c r="A13" s="327"/>
      <c r="B13" s="328"/>
      <c r="C13" s="329"/>
      <c r="D13" s="329"/>
      <c r="E13" s="329"/>
      <c r="F13" s="330"/>
      <c r="G13" s="331"/>
      <c r="H13" s="330"/>
      <c r="I13" s="329"/>
      <c r="J13" s="332"/>
    </row>
    <row r="14" spans="1:16" ht="13.5" thickBot="1" x14ac:dyDescent="0.25">
      <c r="A14" s="468" t="s">
        <v>472</v>
      </c>
      <c r="B14" s="469"/>
      <c r="C14" s="469"/>
      <c r="D14" s="469"/>
      <c r="E14" s="469"/>
      <c r="F14" s="469"/>
      <c r="G14" s="469"/>
      <c r="H14" s="469"/>
      <c r="I14" s="470"/>
      <c r="J14" s="333">
        <f>SUM(J9:J13)</f>
        <v>0</v>
      </c>
    </row>
    <row r="17" spans="1:8" ht="12.75" customHeight="1" x14ac:dyDescent="0.2">
      <c r="A17" s="334" t="s">
        <v>473</v>
      </c>
      <c r="B17" s="335"/>
      <c r="C17" s="471" t="s">
        <v>474</v>
      </c>
      <c r="D17" s="471"/>
      <c r="E17" s="335"/>
      <c r="F17" s="471" t="s">
        <v>475</v>
      </c>
      <c r="G17" s="471"/>
      <c r="H17" s="471"/>
    </row>
    <row r="18" spans="1:8" x14ac:dyDescent="0.2">
      <c r="A18" s="335"/>
      <c r="B18" s="335"/>
      <c r="C18" s="335"/>
      <c r="D18" s="335"/>
      <c r="E18" s="335"/>
      <c r="F18" s="463" t="s">
        <v>476</v>
      </c>
      <c r="G18" s="463"/>
      <c r="H18" s="463"/>
    </row>
    <row r="19" spans="1:8" x14ac:dyDescent="0.2">
      <c r="G19" s="336"/>
    </row>
    <row r="20" spans="1:8" x14ac:dyDescent="0.2">
      <c r="G20" s="336"/>
    </row>
    <row r="21" spans="1:8" x14ac:dyDescent="0.2">
      <c r="G21" s="336"/>
    </row>
    <row r="22" spans="1:8" x14ac:dyDescent="0.2">
      <c r="G22" s="336"/>
    </row>
    <row r="23" spans="1:8" x14ac:dyDescent="0.2">
      <c r="G23" s="336"/>
    </row>
    <row r="24" spans="1:8" x14ac:dyDescent="0.2">
      <c r="G24" s="336"/>
    </row>
    <row r="25" spans="1:8" x14ac:dyDescent="0.2">
      <c r="G25" s="336"/>
    </row>
    <row r="26" spans="1:8" x14ac:dyDescent="0.2">
      <c r="G26" s="337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A7" sqref="A7:M7"/>
    </sheetView>
  </sheetViews>
  <sheetFormatPr defaultRowHeight="12.75" x14ac:dyDescent="0.2"/>
  <cols>
    <col min="1" max="1" width="3.5703125" style="338" customWidth="1"/>
    <col min="2" max="2" width="39.140625" style="338" customWidth="1"/>
    <col min="3" max="4" width="11.7109375" style="340" customWidth="1"/>
    <col min="5" max="5" width="6.140625" style="340" customWidth="1"/>
    <col min="6" max="6" width="9.140625" style="340"/>
    <col min="7" max="7" width="7.85546875" style="340" customWidth="1"/>
    <col min="8" max="8" width="6.28515625" style="340" customWidth="1"/>
    <col min="9" max="9" width="7" style="340" customWidth="1"/>
    <col min="10" max="10" width="6.7109375" style="340" customWidth="1"/>
    <col min="11" max="11" width="9.85546875" style="340" customWidth="1"/>
    <col min="12" max="12" width="7.42578125" style="340" customWidth="1"/>
    <col min="13" max="13" width="10.85546875" style="340" customWidth="1"/>
    <col min="14" max="16384" width="9.140625" style="338"/>
  </cols>
  <sheetData>
    <row r="1" spans="1:14" x14ac:dyDescent="0.2">
      <c r="A1" s="307" t="s">
        <v>477</v>
      </c>
      <c r="C1" s="339"/>
      <c r="D1" s="339"/>
      <c r="K1" s="483" t="s">
        <v>478</v>
      </c>
      <c r="L1" s="483"/>
      <c r="M1" s="483"/>
    </row>
    <row r="2" spans="1:14" s="308" customFormat="1" x14ac:dyDescent="0.2">
      <c r="A2" s="307" t="s">
        <v>461</v>
      </c>
    </row>
    <row r="5" spans="1:14" x14ac:dyDescent="0.2">
      <c r="A5" s="484" t="s">
        <v>479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</row>
    <row r="6" spans="1:14" x14ac:dyDescent="0.2">
      <c r="A6" s="474" t="s">
        <v>35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310"/>
    </row>
    <row r="7" spans="1:14" ht="13.5" thickBot="1" x14ac:dyDescent="0.25">
      <c r="A7" s="474" t="s">
        <v>36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310"/>
    </row>
    <row r="8" spans="1:14" x14ac:dyDescent="0.2">
      <c r="A8" s="485" t="s">
        <v>19</v>
      </c>
      <c r="B8" s="479" t="s">
        <v>480</v>
      </c>
      <c r="C8" s="487" t="s">
        <v>481</v>
      </c>
      <c r="D8" s="487" t="s">
        <v>482</v>
      </c>
      <c r="E8" s="479" t="s">
        <v>470</v>
      </c>
      <c r="F8" s="479" t="s">
        <v>20</v>
      </c>
      <c r="G8" s="479" t="s">
        <v>483</v>
      </c>
      <c r="H8" s="479" t="s">
        <v>484</v>
      </c>
      <c r="I8" s="479"/>
      <c r="J8" s="479"/>
      <c r="K8" s="479" t="s">
        <v>485</v>
      </c>
      <c r="L8" s="479"/>
      <c r="M8" s="481" t="s">
        <v>486</v>
      </c>
    </row>
    <row r="9" spans="1:14" s="343" customFormat="1" ht="42" customHeight="1" x14ac:dyDescent="0.25">
      <c r="A9" s="486"/>
      <c r="B9" s="480"/>
      <c r="C9" s="488"/>
      <c r="D9" s="488"/>
      <c r="E9" s="480"/>
      <c r="F9" s="480"/>
      <c r="G9" s="480"/>
      <c r="H9" s="341" t="s">
        <v>487</v>
      </c>
      <c r="I9" s="341" t="s">
        <v>488</v>
      </c>
      <c r="J9" s="341" t="s">
        <v>33</v>
      </c>
      <c r="K9" s="341" t="s">
        <v>489</v>
      </c>
      <c r="L9" s="341" t="s">
        <v>490</v>
      </c>
      <c r="M9" s="482"/>
      <c r="N9" s="342"/>
    </row>
    <row r="10" spans="1:14" s="348" customFormat="1" ht="13.5" thickBot="1" x14ac:dyDescent="0.25">
      <c r="A10" s="344" t="s">
        <v>21</v>
      </c>
      <c r="B10" s="345" t="s">
        <v>22</v>
      </c>
      <c r="C10" s="345" t="s">
        <v>23</v>
      </c>
      <c r="D10" s="345" t="s">
        <v>24</v>
      </c>
      <c r="E10" s="345" t="s">
        <v>25</v>
      </c>
      <c r="F10" s="345" t="s">
        <v>26</v>
      </c>
      <c r="G10" s="345" t="s">
        <v>27</v>
      </c>
      <c r="H10" s="345" t="s">
        <v>28</v>
      </c>
      <c r="I10" s="345" t="s">
        <v>34</v>
      </c>
      <c r="J10" s="345" t="s">
        <v>29</v>
      </c>
      <c r="K10" s="345" t="s">
        <v>30</v>
      </c>
      <c r="L10" s="345" t="s">
        <v>31</v>
      </c>
      <c r="M10" s="346" t="s">
        <v>32</v>
      </c>
      <c r="N10" s="347"/>
    </row>
    <row r="11" spans="1:14" s="358" customFormat="1" ht="13.5" thickTop="1" x14ac:dyDescent="0.2">
      <c r="A11" s="349"/>
      <c r="B11" s="350"/>
      <c r="C11" s="351"/>
      <c r="D11" s="352"/>
      <c r="E11" s="352"/>
      <c r="F11" s="353"/>
      <c r="G11" s="353"/>
      <c r="H11" s="354"/>
      <c r="I11" s="354"/>
      <c r="J11" s="354"/>
      <c r="K11" s="355"/>
      <c r="L11" s="356"/>
      <c r="M11" s="357"/>
      <c r="N11" s="343"/>
    </row>
    <row r="12" spans="1:14" s="358" customFormat="1" x14ac:dyDescent="0.2">
      <c r="A12" s="359"/>
      <c r="B12" s="360"/>
      <c r="C12" s="361"/>
      <c r="D12" s="362"/>
      <c r="E12" s="363"/>
      <c r="F12" s="364"/>
      <c r="G12" s="364"/>
      <c r="H12" s="365"/>
      <c r="I12" s="365"/>
      <c r="J12" s="365"/>
      <c r="K12" s="363"/>
      <c r="L12" s="363"/>
      <c r="M12" s="366"/>
      <c r="N12" s="348"/>
    </row>
    <row r="13" spans="1:14" s="358" customFormat="1" x14ac:dyDescent="0.2">
      <c r="A13" s="367"/>
      <c r="B13" s="368"/>
      <c r="C13" s="369"/>
      <c r="D13" s="370"/>
      <c r="E13" s="371"/>
      <c r="F13" s="372"/>
      <c r="G13" s="372"/>
      <c r="H13" s="373"/>
      <c r="I13" s="373"/>
      <c r="J13" s="373"/>
      <c r="K13" s="371"/>
      <c r="L13" s="371"/>
      <c r="M13" s="374"/>
    </row>
    <row r="14" spans="1:14" s="358" customFormat="1" x14ac:dyDescent="0.2">
      <c r="A14" s="367"/>
      <c r="B14" s="368"/>
      <c r="C14" s="369"/>
      <c r="D14" s="370"/>
      <c r="E14" s="371"/>
      <c r="F14" s="372"/>
      <c r="G14" s="372"/>
      <c r="H14" s="373"/>
      <c r="I14" s="373"/>
      <c r="J14" s="373"/>
      <c r="K14" s="371"/>
      <c r="L14" s="371"/>
      <c r="M14" s="374"/>
    </row>
    <row r="15" spans="1:14" s="358" customFormat="1" x14ac:dyDescent="0.2">
      <c r="A15" s="367"/>
      <c r="B15" s="368"/>
      <c r="C15" s="369"/>
      <c r="D15" s="370"/>
      <c r="E15" s="371"/>
      <c r="F15" s="372"/>
      <c r="G15" s="372"/>
      <c r="H15" s="373"/>
      <c r="I15" s="373"/>
      <c r="J15" s="373"/>
      <c r="K15" s="371"/>
      <c r="L15" s="371"/>
      <c r="M15" s="374"/>
    </row>
    <row r="16" spans="1:14" s="358" customFormat="1" x14ac:dyDescent="0.2">
      <c r="A16" s="367"/>
      <c r="B16" s="368"/>
      <c r="C16" s="369"/>
      <c r="D16" s="370"/>
      <c r="E16" s="371"/>
      <c r="F16" s="372"/>
      <c r="G16" s="372"/>
      <c r="H16" s="373"/>
      <c r="I16" s="373"/>
      <c r="J16" s="373"/>
      <c r="K16" s="371"/>
      <c r="L16" s="371"/>
      <c r="M16" s="374"/>
    </row>
    <row r="17" spans="1:18" s="384" customFormat="1" x14ac:dyDescent="0.2">
      <c r="A17" s="375"/>
      <c r="B17" s="376"/>
      <c r="C17" s="377"/>
      <c r="D17" s="378"/>
      <c r="E17" s="379"/>
      <c r="F17" s="380"/>
      <c r="G17" s="380"/>
      <c r="H17" s="381"/>
      <c r="I17" s="381"/>
      <c r="J17" s="381"/>
      <c r="K17" s="379"/>
      <c r="L17" s="379"/>
      <c r="M17" s="382"/>
      <c r="N17" s="383"/>
      <c r="O17" s="383"/>
      <c r="P17" s="383"/>
      <c r="Q17" s="383"/>
      <c r="R17" s="383"/>
    </row>
    <row r="18" spans="1:18" s="385" customFormat="1" x14ac:dyDescent="0.2">
      <c r="A18" s="375"/>
      <c r="B18" s="376"/>
      <c r="C18" s="377"/>
      <c r="D18" s="378"/>
      <c r="E18" s="379"/>
      <c r="F18" s="380"/>
      <c r="G18" s="380"/>
      <c r="H18" s="381"/>
      <c r="I18" s="381"/>
      <c r="J18" s="381"/>
      <c r="K18" s="379"/>
      <c r="L18" s="379"/>
      <c r="M18" s="382"/>
      <c r="N18" s="383"/>
      <c r="O18" s="338"/>
      <c r="P18" s="338"/>
      <c r="Q18" s="338"/>
      <c r="R18" s="338"/>
    </row>
    <row r="19" spans="1:18" ht="13.5" thickBot="1" x14ac:dyDescent="0.25">
      <c r="A19" s="386"/>
      <c r="B19" s="387"/>
      <c r="C19" s="388"/>
      <c r="D19" s="389"/>
      <c r="E19" s="390"/>
      <c r="F19" s="391"/>
      <c r="G19" s="391"/>
      <c r="H19" s="392"/>
      <c r="I19" s="392"/>
      <c r="J19" s="392"/>
      <c r="K19" s="393"/>
      <c r="L19" s="394"/>
      <c r="M19" s="395"/>
      <c r="N19" s="383"/>
    </row>
    <row r="20" spans="1:18" ht="14.25" thickTop="1" thickBot="1" x14ac:dyDescent="0.25">
      <c r="A20" s="396"/>
      <c r="B20" s="397" t="s">
        <v>491</v>
      </c>
      <c r="C20" s="398"/>
      <c r="D20" s="399"/>
      <c r="E20" s="400"/>
      <c r="F20" s="401"/>
      <c r="G20" s="401"/>
      <c r="H20" s="401"/>
      <c r="I20" s="401"/>
      <c r="J20" s="401"/>
      <c r="K20" s="401"/>
      <c r="L20" s="400"/>
      <c r="M20" s="402">
        <f>SUM(M11:M19)</f>
        <v>0</v>
      </c>
    </row>
    <row r="21" spans="1:18" ht="13.5" thickTop="1" x14ac:dyDescent="0.2">
      <c r="J21" s="475"/>
      <c r="K21" s="476"/>
      <c r="M21" s="403"/>
    </row>
    <row r="22" spans="1:18" s="335" customFormat="1" x14ac:dyDescent="0.2">
      <c r="B22" s="334" t="s">
        <v>473</v>
      </c>
      <c r="D22" s="471" t="s">
        <v>474</v>
      </c>
      <c r="E22" s="471"/>
      <c r="G22" s="471" t="s">
        <v>475</v>
      </c>
      <c r="H22" s="471"/>
      <c r="I22" s="471"/>
    </row>
    <row r="23" spans="1:18" s="335" customFormat="1" x14ac:dyDescent="0.2">
      <c r="G23" s="463" t="s">
        <v>476</v>
      </c>
      <c r="H23" s="463"/>
      <c r="I23" s="463"/>
    </row>
    <row r="24" spans="1:18" s="335" customFormat="1" x14ac:dyDescent="0.2"/>
    <row r="25" spans="1:18" x14ac:dyDescent="0.2">
      <c r="J25" s="475"/>
      <c r="K25" s="476"/>
      <c r="M25" s="403"/>
    </row>
    <row r="26" spans="1:18" x14ac:dyDescent="0.2">
      <c r="K26" s="404"/>
      <c r="M26" s="403"/>
    </row>
    <row r="27" spans="1:18" x14ac:dyDescent="0.2">
      <c r="K27" s="477"/>
    </row>
    <row r="28" spans="1:18" x14ac:dyDescent="0.2">
      <c r="K28" s="478"/>
    </row>
    <row r="29" spans="1:18" x14ac:dyDescent="0.2">
      <c r="K29" s="478"/>
    </row>
    <row r="30" spans="1:18" x14ac:dyDescent="0.2">
      <c r="K30" s="478"/>
    </row>
    <row r="31" spans="1:18" x14ac:dyDescent="0.2">
      <c r="K31" s="478"/>
    </row>
    <row r="32" spans="1:18" x14ac:dyDescent="0.2">
      <c r="K32" s="478"/>
    </row>
    <row r="33" spans="11:11" x14ac:dyDescent="0.2">
      <c r="K33" s="478"/>
    </row>
    <row r="34" spans="11:11" x14ac:dyDescent="0.2">
      <c r="K34" s="478"/>
    </row>
    <row r="35" spans="11:11" x14ac:dyDescent="0.2">
      <c r="K35" s="47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72"/>
  <sheetViews>
    <sheetView showGridLines="0" view="pageBreakPreview" topLeftCell="A157" zoomScale="70" zoomScaleNormal="100" zoomScaleSheetLayoutView="70" workbookViewId="0">
      <selection activeCell="E185" sqref="E185"/>
    </sheetView>
  </sheetViews>
  <sheetFormatPr defaultRowHeight="16.5" x14ac:dyDescent="0.2"/>
  <cols>
    <col min="1" max="1" width="7.5703125" style="266" customWidth="1"/>
    <col min="2" max="2" width="21.7109375" style="270" customWidth="1"/>
    <col min="3" max="3" width="89.28515625" style="268" customWidth="1"/>
    <col min="4" max="4" width="9" style="269" customWidth="1"/>
    <col min="5" max="5" width="12.28515625" style="266" customWidth="1"/>
    <col min="6" max="6" width="13.5703125" style="270" customWidth="1"/>
    <col min="7" max="7" width="12.85546875" style="270" customWidth="1"/>
    <col min="8" max="8" width="10.85546875" style="271" customWidth="1"/>
    <col min="9" max="9" width="12.140625" style="272" customWidth="1"/>
    <col min="10" max="10" width="12.42578125" style="272" customWidth="1"/>
    <col min="11" max="16384" width="9.140625" style="232"/>
  </cols>
  <sheetData>
    <row r="1" spans="1:10" x14ac:dyDescent="0.2">
      <c r="B1" s="267"/>
      <c r="J1" s="273" t="s">
        <v>417</v>
      </c>
    </row>
    <row r="2" spans="1:10" x14ac:dyDescent="0.2">
      <c r="A2" s="497" t="s">
        <v>83</v>
      </c>
      <c r="B2" s="497"/>
      <c r="C2" s="497"/>
      <c r="D2" s="497"/>
      <c r="E2" s="497"/>
      <c r="F2" s="497"/>
      <c r="G2" s="497"/>
      <c r="H2" s="497"/>
      <c r="I2" s="497"/>
      <c r="J2" s="497"/>
    </row>
    <row r="3" spans="1:10" x14ac:dyDescent="0.2">
      <c r="B3" s="274" t="s">
        <v>35</v>
      </c>
      <c r="C3" s="511" t="s">
        <v>157</v>
      </c>
      <c r="D3" s="511"/>
      <c r="E3" s="511"/>
      <c r="F3" s="511"/>
      <c r="G3" s="511"/>
      <c r="H3" s="511"/>
      <c r="I3" s="511"/>
      <c r="J3" s="511"/>
    </row>
    <row r="4" spans="1:10" x14ac:dyDescent="0.2">
      <c r="B4" s="275" t="s">
        <v>36</v>
      </c>
      <c r="C4" s="276" t="s">
        <v>418</v>
      </c>
      <c r="D4" s="276"/>
      <c r="E4" s="276"/>
      <c r="F4" s="276"/>
      <c r="G4" s="276"/>
      <c r="H4" s="276"/>
      <c r="I4" s="276"/>
      <c r="J4" s="276"/>
    </row>
    <row r="5" spans="1:10" ht="17.25" thickBot="1" x14ac:dyDescent="0.25"/>
    <row r="6" spans="1:10" x14ac:dyDescent="0.2">
      <c r="A6" s="498" t="s">
        <v>19</v>
      </c>
      <c r="B6" s="501" t="s">
        <v>84</v>
      </c>
      <c r="C6" s="501" t="s">
        <v>85</v>
      </c>
      <c r="D6" s="504" t="s">
        <v>43</v>
      </c>
      <c r="E6" s="507" t="s">
        <v>86</v>
      </c>
      <c r="F6" s="501"/>
      <c r="G6" s="501"/>
      <c r="H6" s="501"/>
      <c r="I6" s="501"/>
      <c r="J6" s="508"/>
    </row>
    <row r="7" spans="1:10" x14ac:dyDescent="0.2">
      <c r="A7" s="499"/>
      <c r="B7" s="502"/>
      <c r="C7" s="502"/>
      <c r="D7" s="505"/>
      <c r="E7" s="509" t="s">
        <v>87</v>
      </c>
      <c r="F7" s="502"/>
      <c r="G7" s="502"/>
      <c r="H7" s="502" t="s">
        <v>88</v>
      </c>
      <c r="I7" s="502"/>
      <c r="J7" s="510"/>
    </row>
    <row r="8" spans="1:10" ht="33.75" thickBot="1" x14ac:dyDescent="0.25">
      <c r="A8" s="500"/>
      <c r="B8" s="503"/>
      <c r="C8" s="503"/>
      <c r="D8" s="506"/>
      <c r="E8" s="277" t="s">
        <v>42</v>
      </c>
      <c r="F8" s="298" t="s">
        <v>89</v>
      </c>
      <c r="G8" s="298" t="s">
        <v>90</v>
      </c>
      <c r="H8" s="298" t="s">
        <v>42</v>
      </c>
      <c r="I8" s="298" t="s">
        <v>91</v>
      </c>
      <c r="J8" s="278" t="s">
        <v>90</v>
      </c>
    </row>
    <row r="9" spans="1:10" ht="17.25" thickBot="1" x14ac:dyDescent="0.25">
      <c r="A9" s="296">
        <v>1</v>
      </c>
      <c r="B9" s="279">
        <v>2</v>
      </c>
      <c r="C9" s="279">
        <v>3</v>
      </c>
      <c r="D9" s="280">
        <v>4</v>
      </c>
      <c r="E9" s="281">
        <v>5</v>
      </c>
      <c r="F9" s="279">
        <v>6</v>
      </c>
      <c r="G9" s="279">
        <v>7</v>
      </c>
      <c r="H9" s="279">
        <v>8</v>
      </c>
      <c r="I9" s="279">
        <v>9</v>
      </c>
      <c r="J9" s="282">
        <v>10</v>
      </c>
    </row>
    <row r="10" spans="1:10" x14ac:dyDescent="0.2">
      <c r="A10" s="283">
        <v>1</v>
      </c>
      <c r="B10" s="299" t="s">
        <v>158</v>
      </c>
      <c r="C10" s="300" t="s">
        <v>159</v>
      </c>
      <c r="D10" s="301" t="s">
        <v>44</v>
      </c>
      <c r="E10" s="302">
        <v>1.49E-2</v>
      </c>
      <c r="F10" s="303">
        <v>72566.8</v>
      </c>
      <c r="G10" s="284">
        <f t="shared" ref="G10" si="0">E10*F10</f>
        <v>1081</v>
      </c>
      <c r="H10" s="285"/>
      <c r="I10" s="286"/>
      <c r="J10" s="284">
        <f t="shared" ref="J10" si="1">H10*I10</f>
        <v>0</v>
      </c>
    </row>
    <row r="11" spans="1:10" x14ac:dyDescent="0.2">
      <c r="A11" s="297">
        <v>2</v>
      </c>
      <c r="B11" s="299" t="s">
        <v>131</v>
      </c>
      <c r="C11" s="300" t="s">
        <v>132</v>
      </c>
      <c r="D11" s="301" t="s">
        <v>44</v>
      </c>
      <c r="E11" s="302">
        <v>2.9999999999999997E-4</v>
      </c>
      <c r="F11" s="303">
        <v>125688.56</v>
      </c>
      <c r="G11" s="287">
        <f t="shared" ref="G11" si="2">E11*F11</f>
        <v>38</v>
      </c>
      <c r="H11" s="288"/>
      <c r="I11" s="289"/>
      <c r="J11" s="287">
        <f t="shared" ref="J11" si="3">H11*I11</f>
        <v>0</v>
      </c>
    </row>
    <row r="12" spans="1:10" x14ac:dyDescent="0.2">
      <c r="A12" s="297">
        <v>3</v>
      </c>
      <c r="B12" s="299" t="s">
        <v>92</v>
      </c>
      <c r="C12" s="300" t="s">
        <v>201</v>
      </c>
      <c r="D12" s="301" t="s">
        <v>45</v>
      </c>
      <c r="E12" s="302">
        <v>214.08789999999999</v>
      </c>
      <c r="F12" s="303">
        <v>38.159999999999997</v>
      </c>
      <c r="G12" s="287">
        <f t="shared" ref="G12" si="4">E12*F12</f>
        <v>8170</v>
      </c>
      <c r="H12" s="288"/>
      <c r="I12" s="289"/>
      <c r="J12" s="287">
        <f t="shared" ref="J12" si="5">H12*I12</f>
        <v>0</v>
      </c>
    </row>
    <row r="13" spans="1:10" ht="33" x14ac:dyDescent="0.2">
      <c r="A13" s="297">
        <v>4</v>
      </c>
      <c r="B13" s="299" t="s">
        <v>202</v>
      </c>
      <c r="C13" s="300" t="s">
        <v>203</v>
      </c>
      <c r="D13" s="301" t="s">
        <v>44</v>
      </c>
      <c r="E13" s="302">
        <v>2.2000000000000001E-3</v>
      </c>
      <c r="F13" s="303">
        <v>52669.49</v>
      </c>
      <c r="G13" s="287">
        <f t="shared" ref="G13:G75" si="6">E13*F13</f>
        <v>116</v>
      </c>
      <c r="H13" s="288"/>
      <c r="I13" s="289"/>
      <c r="J13" s="287">
        <f t="shared" ref="J13:J75" si="7">H13*I13</f>
        <v>0</v>
      </c>
    </row>
    <row r="14" spans="1:10" x14ac:dyDescent="0.2">
      <c r="A14" s="297">
        <v>5</v>
      </c>
      <c r="B14" s="299" t="s">
        <v>160</v>
      </c>
      <c r="C14" s="300" t="s">
        <v>161</v>
      </c>
      <c r="D14" s="301" t="s">
        <v>44</v>
      </c>
      <c r="E14" s="302">
        <v>1.1900000000000001E-2</v>
      </c>
      <c r="F14" s="303">
        <v>28064.67</v>
      </c>
      <c r="G14" s="287">
        <f t="shared" si="6"/>
        <v>334</v>
      </c>
      <c r="H14" s="288"/>
      <c r="I14" s="289"/>
      <c r="J14" s="287">
        <f t="shared" si="7"/>
        <v>0</v>
      </c>
    </row>
    <row r="15" spans="1:10" x14ac:dyDescent="0.2">
      <c r="A15" s="297">
        <v>6</v>
      </c>
      <c r="B15" s="299" t="s">
        <v>204</v>
      </c>
      <c r="C15" s="300" t="s">
        <v>205</v>
      </c>
      <c r="D15" s="301" t="s">
        <v>44</v>
      </c>
      <c r="E15" s="302">
        <v>4.3E-3</v>
      </c>
      <c r="F15" s="303">
        <v>47157.68</v>
      </c>
      <c r="G15" s="287">
        <f t="shared" si="6"/>
        <v>203</v>
      </c>
      <c r="H15" s="288"/>
      <c r="I15" s="289"/>
      <c r="J15" s="287">
        <f t="shared" si="7"/>
        <v>0</v>
      </c>
    </row>
    <row r="16" spans="1:10" x14ac:dyDescent="0.2">
      <c r="A16" s="297">
        <v>7</v>
      </c>
      <c r="B16" s="299" t="s">
        <v>108</v>
      </c>
      <c r="C16" s="300" t="s">
        <v>206</v>
      </c>
      <c r="D16" s="301" t="s">
        <v>44</v>
      </c>
      <c r="E16" s="302">
        <v>3.8999999999999998E-3</v>
      </c>
      <c r="F16" s="303">
        <v>32169.15</v>
      </c>
      <c r="G16" s="287">
        <f t="shared" si="6"/>
        <v>125</v>
      </c>
      <c r="H16" s="288"/>
      <c r="I16" s="289"/>
      <c r="J16" s="287">
        <f t="shared" si="7"/>
        <v>0</v>
      </c>
    </row>
    <row r="17" spans="1:10" x14ac:dyDescent="0.2">
      <c r="A17" s="297">
        <v>8</v>
      </c>
      <c r="B17" s="299" t="s">
        <v>162</v>
      </c>
      <c r="C17" s="300" t="s">
        <v>163</v>
      </c>
      <c r="D17" s="301" t="s">
        <v>44</v>
      </c>
      <c r="E17" s="302">
        <v>1E-4</v>
      </c>
      <c r="F17" s="303">
        <v>23576.78</v>
      </c>
      <c r="G17" s="287">
        <f t="shared" si="6"/>
        <v>2</v>
      </c>
      <c r="H17" s="288"/>
      <c r="I17" s="289"/>
      <c r="J17" s="287">
        <f t="shared" si="7"/>
        <v>0</v>
      </c>
    </row>
    <row r="18" spans="1:10" x14ac:dyDescent="0.2">
      <c r="A18" s="297">
        <v>9</v>
      </c>
      <c r="B18" s="299" t="s">
        <v>207</v>
      </c>
      <c r="C18" s="300" t="s">
        <v>208</v>
      </c>
      <c r="D18" s="301" t="s">
        <v>44</v>
      </c>
      <c r="E18" s="302">
        <v>3.0000000000000001E-3</v>
      </c>
      <c r="F18" s="303">
        <v>46810.49</v>
      </c>
      <c r="G18" s="287">
        <f t="shared" si="6"/>
        <v>140</v>
      </c>
      <c r="H18" s="288"/>
      <c r="I18" s="289"/>
      <c r="J18" s="287">
        <f t="shared" si="7"/>
        <v>0</v>
      </c>
    </row>
    <row r="19" spans="1:10" ht="33" x14ac:dyDescent="0.2">
      <c r="A19" s="297">
        <v>10</v>
      </c>
      <c r="B19" s="299" t="s">
        <v>209</v>
      </c>
      <c r="C19" s="300" t="s">
        <v>210</v>
      </c>
      <c r="D19" s="301" t="s">
        <v>44</v>
      </c>
      <c r="E19" s="302">
        <v>8.0000000000000004E-4</v>
      </c>
      <c r="F19" s="303">
        <v>53155.199999999997</v>
      </c>
      <c r="G19" s="287">
        <f t="shared" si="6"/>
        <v>43</v>
      </c>
      <c r="H19" s="288"/>
      <c r="I19" s="289"/>
      <c r="J19" s="287">
        <f t="shared" si="7"/>
        <v>0</v>
      </c>
    </row>
    <row r="20" spans="1:10" ht="33" x14ac:dyDescent="0.2">
      <c r="A20" s="297">
        <v>11</v>
      </c>
      <c r="B20" s="299" t="s">
        <v>211</v>
      </c>
      <c r="C20" s="300" t="s">
        <v>212</v>
      </c>
      <c r="D20" s="301" t="s">
        <v>44</v>
      </c>
      <c r="E20" s="302">
        <v>8.9999999999999998E-4</v>
      </c>
      <c r="F20" s="303">
        <v>42521.9</v>
      </c>
      <c r="G20" s="287">
        <f t="shared" si="6"/>
        <v>38</v>
      </c>
      <c r="H20" s="288"/>
      <c r="I20" s="289"/>
      <c r="J20" s="287">
        <f t="shared" si="7"/>
        <v>0</v>
      </c>
    </row>
    <row r="21" spans="1:10" x14ac:dyDescent="0.2">
      <c r="A21" s="297">
        <v>12</v>
      </c>
      <c r="B21" s="299" t="s">
        <v>213</v>
      </c>
      <c r="C21" s="300" t="s">
        <v>214</v>
      </c>
      <c r="D21" s="301" t="s">
        <v>44</v>
      </c>
      <c r="E21" s="302">
        <v>1E-3</v>
      </c>
      <c r="F21" s="303">
        <v>46743.360000000001</v>
      </c>
      <c r="G21" s="287">
        <f t="shared" si="6"/>
        <v>47</v>
      </c>
      <c r="H21" s="288"/>
      <c r="I21" s="289"/>
      <c r="J21" s="287">
        <f t="shared" si="7"/>
        <v>0</v>
      </c>
    </row>
    <row r="22" spans="1:10" x14ac:dyDescent="0.2">
      <c r="A22" s="297">
        <v>13</v>
      </c>
      <c r="B22" s="299" t="s">
        <v>109</v>
      </c>
      <c r="C22" s="300" t="s">
        <v>142</v>
      </c>
      <c r="D22" s="301" t="s">
        <v>44</v>
      </c>
      <c r="E22" s="302" t="s">
        <v>456</v>
      </c>
      <c r="F22" s="303">
        <v>0</v>
      </c>
      <c r="G22" s="287">
        <f t="shared" si="6"/>
        <v>0</v>
      </c>
      <c r="H22" s="302">
        <v>7.7999999999999996E-3</v>
      </c>
      <c r="I22" s="303">
        <v>40000</v>
      </c>
      <c r="J22" s="287">
        <f t="shared" si="7"/>
        <v>312</v>
      </c>
    </row>
    <row r="23" spans="1:10" x14ac:dyDescent="0.2">
      <c r="A23" s="297">
        <v>14</v>
      </c>
      <c r="B23" s="299" t="s">
        <v>93</v>
      </c>
      <c r="C23" s="300" t="s">
        <v>164</v>
      </c>
      <c r="D23" s="301" t="s">
        <v>44</v>
      </c>
      <c r="E23" s="302">
        <v>7.5600000000000001E-2</v>
      </c>
      <c r="F23" s="303">
        <v>47568.25</v>
      </c>
      <c r="G23" s="287">
        <f t="shared" si="6"/>
        <v>3596</v>
      </c>
      <c r="H23" s="288"/>
      <c r="I23" s="289"/>
      <c r="J23" s="287">
        <f t="shared" si="7"/>
        <v>0</v>
      </c>
    </row>
    <row r="24" spans="1:10" x14ac:dyDescent="0.2">
      <c r="A24" s="297">
        <v>15</v>
      </c>
      <c r="B24" s="299" t="s">
        <v>94</v>
      </c>
      <c r="C24" s="300" t="s">
        <v>215</v>
      </c>
      <c r="D24" s="301" t="s">
        <v>44</v>
      </c>
      <c r="E24" s="302">
        <v>7.3000000000000001E-3</v>
      </c>
      <c r="F24" s="303">
        <v>110000</v>
      </c>
      <c r="G24" s="287">
        <f t="shared" si="6"/>
        <v>803</v>
      </c>
      <c r="H24" s="288"/>
      <c r="I24" s="289"/>
      <c r="J24" s="287">
        <f t="shared" si="7"/>
        <v>0</v>
      </c>
    </row>
    <row r="25" spans="1:10" x14ac:dyDescent="0.2">
      <c r="A25" s="297">
        <v>16</v>
      </c>
      <c r="B25" s="299" t="s">
        <v>110</v>
      </c>
      <c r="C25" s="300" t="s">
        <v>216</v>
      </c>
      <c r="D25" s="301" t="s">
        <v>44</v>
      </c>
      <c r="E25" s="302">
        <v>2.5999999999999999E-3</v>
      </c>
      <c r="F25" s="303">
        <v>110000</v>
      </c>
      <c r="G25" s="287">
        <f t="shared" si="6"/>
        <v>286</v>
      </c>
      <c r="H25" s="288"/>
      <c r="I25" s="289"/>
      <c r="J25" s="287">
        <f t="shared" si="7"/>
        <v>0</v>
      </c>
    </row>
    <row r="26" spans="1:10" x14ac:dyDescent="0.2">
      <c r="A26" s="297">
        <v>17</v>
      </c>
      <c r="B26" s="299" t="s">
        <v>111</v>
      </c>
      <c r="C26" s="300" t="s">
        <v>143</v>
      </c>
      <c r="D26" s="301" t="s">
        <v>44</v>
      </c>
      <c r="E26" s="302">
        <v>1.5599999999999999E-2</v>
      </c>
      <c r="F26" s="303">
        <v>110000</v>
      </c>
      <c r="G26" s="287">
        <f t="shared" si="6"/>
        <v>1716</v>
      </c>
      <c r="H26" s="288"/>
      <c r="I26" s="289"/>
      <c r="J26" s="287">
        <f t="shared" si="7"/>
        <v>0</v>
      </c>
    </row>
    <row r="27" spans="1:10" x14ac:dyDescent="0.2">
      <c r="A27" s="297">
        <v>18</v>
      </c>
      <c r="B27" s="299" t="s">
        <v>112</v>
      </c>
      <c r="C27" s="300" t="s">
        <v>217</v>
      </c>
      <c r="D27" s="301" t="s">
        <v>44</v>
      </c>
      <c r="E27" s="302">
        <v>6.9800000000000001E-2</v>
      </c>
      <c r="F27" s="303">
        <v>110000</v>
      </c>
      <c r="G27" s="287">
        <f t="shared" si="6"/>
        <v>7678</v>
      </c>
      <c r="H27" s="288"/>
      <c r="I27" s="289"/>
      <c r="J27" s="287">
        <f t="shared" si="7"/>
        <v>0</v>
      </c>
    </row>
    <row r="28" spans="1:10" x14ac:dyDescent="0.2">
      <c r="A28" s="297">
        <v>19</v>
      </c>
      <c r="B28" s="299" t="s">
        <v>113</v>
      </c>
      <c r="C28" s="300" t="s">
        <v>144</v>
      </c>
      <c r="D28" s="301" t="s">
        <v>44</v>
      </c>
      <c r="E28" s="302">
        <v>3.5999999999999999E-3</v>
      </c>
      <c r="F28" s="303">
        <v>110000</v>
      </c>
      <c r="G28" s="287">
        <f t="shared" si="6"/>
        <v>396</v>
      </c>
      <c r="H28" s="288"/>
      <c r="I28" s="289"/>
      <c r="J28" s="287">
        <f t="shared" si="7"/>
        <v>0</v>
      </c>
    </row>
    <row r="29" spans="1:10" x14ac:dyDescent="0.2">
      <c r="A29" s="297">
        <v>20</v>
      </c>
      <c r="B29" s="299" t="s">
        <v>133</v>
      </c>
      <c r="C29" s="300" t="s">
        <v>138</v>
      </c>
      <c r="D29" s="301" t="s">
        <v>98</v>
      </c>
      <c r="E29" s="302">
        <v>3.44E-2</v>
      </c>
      <c r="F29" s="303">
        <v>162.02000000000001</v>
      </c>
      <c r="G29" s="287">
        <f t="shared" si="6"/>
        <v>6</v>
      </c>
      <c r="H29" s="288"/>
      <c r="I29" s="289"/>
      <c r="J29" s="287">
        <f t="shared" si="7"/>
        <v>0</v>
      </c>
    </row>
    <row r="30" spans="1:10" x14ac:dyDescent="0.2">
      <c r="A30" s="297">
        <v>21</v>
      </c>
      <c r="B30" s="299" t="s">
        <v>95</v>
      </c>
      <c r="C30" s="300" t="s">
        <v>218</v>
      </c>
      <c r="D30" s="301" t="s">
        <v>45</v>
      </c>
      <c r="E30" s="302">
        <v>0.24779999999999999</v>
      </c>
      <c r="F30" s="303">
        <v>295.45</v>
      </c>
      <c r="G30" s="287">
        <f t="shared" si="6"/>
        <v>73</v>
      </c>
      <c r="H30" s="288"/>
      <c r="I30" s="289"/>
      <c r="J30" s="287">
        <f t="shared" si="7"/>
        <v>0</v>
      </c>
    </row>
    <row r="31" spans="1:10" ht="33" x14ac:dyDescent="0.2">
      <c r="A31" s="297">
        <v>22</v>
      </c>
      <c r="B31" s="299" t="s">
        <v>165</v>
      </c>
      <c r="C31" s="300" t="s">
        <v>166</v>
      </c>
      <c r="D31" s="301" t="s">
        <v>44</v>
      </c>
      <c r="E31" s="302" t="s">
        <v>456</v>
      </c>
      <c r="F31" s="303">
        <v>0</v>
      </c>
      <c r="G31" s="287">
        <f t="shared" si="6"/>
        <v>0</v>
      </c>
      <c r="H31" s="302">
        <v>0.1134</v>
      </c>
      <c r="I31" s="303">
        <v>33000</v>
      </c>
      <c r="J31" s="287">
        <f t="shared" si="7"/>
        <v>3742</v>
      </c>
    </row>
    <row r="32" spans="1:10" x14ac:dyDescent="0.2">
      <c r="A32" s="297">
        <v>23</v>
      </c>
      <c r="B32" s="299" t="s">
        <v>167</v>
      </c>
      <c r="C32" s="300" t="s">
        <v>168</v>
      </c>
      <c r="D32" s="301" t="s">
        <v>46</v>
      </c>
      <c r="E32" s="302">
        <v>971.07</v>
      </c>
      <c r="F32" s="303">
        <v>110</v>
      </c>
      <c r="G32" s="287">
        <f t="shared" si="6"/>
        <v>106818</v>
      </c>
      <c r="H32" s="288"/>
      <c r="I32" s="289"/>
      <c r="J32" s="287">
        <f t="shared" si="7"/>
        <v>0</v>
      </c>
    </row>
    <row r="33" spans="1:10" x14ac:dyDescent="0.2">
      <c r="A33" s="297">
        <v>24</v>
      </c>
      <c r="B33" s="299" t="s">
        <v>115</v>
      </c>
      <c r="C33" s="300" t="s">
        <v>116</v>
      </c>
      <c r="D33" s="301" t="s">
        <v>46</v>
      </c>
      <c r="E33" s="302">
        <v>2.73</v>
      </c>
      <c r="F33" s="303">
        <v>106.76</v>
      </c>
      <c r="G33" s="287">
        <f t="shared" si="6"/>
        <v>291</v>
      </c>
      <c r="H33" s="288"/>
      <c r="I33" s="289"/>
      <c r="J33" s="287">
        <f t="shared" si="7"/>
        <v>0</v>
      </c>
    </row>
    <row r="34" spans="1:10" x14ac:dyDescent="0.2">
      <c r="A34" s="297">
        <v>25</v>
      </c>
      <c r="B34" s="299" t="s">
        <v>219</v>
      </c>
      <c r="C34" s="300" t="s">
        <v>220</v>
      </c>
      <c r="D34" s="301" t="s">
        <v>44</v>
      </c>
      <c r="E34" s="302">
        <v>1E-4</v>
      </c>
      <c r="F34" s="303">
        <v>33838.9</v>
      </c>
      <c r="G34" s="287">
        <f t="shared" si="6"/>
        <v>3</v>
      </c>
      <c r="H34" s="288"/>
      <c r="I34" s="289"/>
      <c r="J34" s="287">
        <f t="shared" si="7"/>
        <v>0</v>
      </c>
    </row>
    <row r="35" spans="1:10" x14ac:dyDescent="0.2">
      <c r="A35" s="297">
        <v>26</v>
      </c>
      <c r="B35" s="299" t="s">
        <v>117</v>
      </c>
      <c r="C35" s="300" t="s">
        <v>118</v>
      </c>
      <c r="D35" s="301" t="s">
        <v>44</v>
      </c>
      <c r="E35" s="302">
        <v>1.6999999999999999E-3</v>
      </c>
      <c r="F35" s="303">
        <v>61750.92</v>
      </c>
      <c r="G35" s="287">
        <f t="shared" si="6"/>
        <v>105</v>
      </c>
      <c r="H35" s="288"/>
      <c r="I35" s="289"/>
      <c r="J35" s="287">
        <f t="shared" si="7"/>
        <v>0</v>
      </c>
    </row>
    <row r="36" spans="1:10" x14ac:dyDescent="0.2">
      <c r="A36" s="297">
        <v>27</v>
      </c>
      <c r="B36" s="299" t="s">
        <v>169</v>
      </c>
      <c r="C36" s="300" t="s">
        <v>170</v>
      </c>
      <c r="D36" s="301" t="s">
        <v>46</v>
      </c>
      <c r="E36" s="302">
        <v>9.8170000000000002</v>
      </c>
      <c r="F36" s="303">
        <v>9.4600000000000009</v>
      </c>
      <c r="G36" s="287">
        <f t="shared" si="6"/>
        <v>93</v>
      </c>
      <c r="H36" s="288"/>
      <c r="I36" s="289"/>
      <c r="J36" s="287">
        <f t="shared" si="7"/>
        <v>0</v>
      </c>
    </row>
    <row r="37" spans="1:10" x14ac:dyDescent="0.2">
      <c r="A37" s="297">
        <v>28</v>
      </c>
      <c r="B37" s="299" t="s">
        <v>134</v>
      </c>
      <c r="C37" s="300" t="s">
        <v>139</v>
      </c>
      <c r="D37" s="301" t="s">
        <v>135</v>
      </c>
      <c r="E37" s="302">
        <v>6.4999999999999997E-3</v>
      </c>
      <c r="F37" s="303">
        <v>548.08000000000004</v>
      </c>
      <c r="G37" s="287">
        <f t="shared" si="6"/>
        <v>4</v>
      </c>
      <c r="H37" s="288"/>
      <c r="I37" s="289"/>
      <c r="J37" s="287">
        <f t="shared" si="7"/>
        <v>0</v>
      </c>
    </row>
    <row r="38" spans="1:10" x14ac:dyDescent="0.2">
      <c r="A38" s="297">
        <v>29</v>
      </c>
      <c r="B38" s="299" t="s">
        <v>171</v>
      </c>
      <c r="C38" s="300" t="s">
        <v>172</v>
      </c>
      <c r="D38" s="301" t="s">
        <v>44</v>
      </c>
      <c r="E38" s="302">
        <v>4.0000000000000002E-4</v>
      </c>
      <c r="F38" s="303">
        <v>114687.86</v>
      </c>
      <c r="G38" s="287">
        <f t="shared" si="6"/>
        <v>46</v>
      </c>
      <c r="H38" s="288"/>
      <c r="I38" s="289"/>
      <c r="J38" s="287">
        <f t="shared" si="7"/>
        <v>0</v>
      </c>
    </row>
    <row r="39" spans="1:10" x14ac:dyDescent="0.2">
      <c r="A39" s="297">
        <v>30</v>
      </c>
      <c r="B39" s="299" t="s">
        <v>221</v>
      </c>
      <c r="C39" s="300" t="s">
        <v>222</v>
      </c>
      <c r="D39" s="301" t="s">
        <v>46</v>
      </c>
      <c r="E39" s="302">
        <v>0.24299999999999999</v>
      </c>
      <c r="F39" s="303">
        <v>148.55000000000001</v>
      </c>
      <c r="G39" s="287">
        <f t="shared" si="6"/>
        <v>36</v>
      </c>
      <c r="H39" s="288"/>
      <c r="I39" s="289"/>
      <c r="J39" s="287">
        <f t="shared" si="7"/>
        <v>0</v>
      </c>
    </row>
    <row r="40" spans="1:10" x14ac:dyDescent="0.2">
      <c r="A40" s="297">
        <v>31</v>
      </c>
      <c r="B40" s="299" t="s">
        <v>173</v>
      </c>
      <c r="C40" s="300" t="s">
        <v>174</v>
      </c>
      <c r="D40" s="301" t="s">
        <v>44</v>
      </c>
      <c r="E40" s="302">
        <v>3.0099999999999998E-2</v>
      </c>
      <c r="F40" s="303">
        <v>34700.47</v>
      </c>
      <c r="G40" s="287">
        <f t="shared" si="6"/>
        <v>1044</v>
      </c>
      <c r="H40" s="288"/>
      <c r="I40" s="289"/>
      <c r="J40" s="287">
        <f t="shared" si="7"/>
        <v>0</v>
      </c>
    </row>
    <row r="41" spans="1:10" x14ac:dyDescent="0.2">
      <c r="A41" s="297">
        <v>32</v>
      </c>
      <c r="B41" s="299" t="s">
        <v>119</v>
      </c>
      <c r="C41" s="300" t="s">
        <v>216</v>
      </c>
      <c r="D41" s="301" t="s">
        <v>46</v>
      </c>
      <c r="E41" s="302">
        <v>1.722</v>
      </c>
      <c r="F41" s="303">
        <v>110</v>
      </c>
      <c r="G41" s="287">
        <f t="shared" si="6"/>
        <v>189</v>
      </c>
      <c r="H41" s="288"/>
      <c r="I41" s="289"/>
      <c r="J41" s="287">
        <f t="shared" si="7"/>
        <v>0</v>
      </c>
    </row>
    <row r="42" spans="1:10" x14ac:dyDescent="0.2">
      <c r="A42" s="297">
        <v>33</v>
      </c>
      <c r="B42" s="299" t="s">
        <v>136</v>
      </c>
      <c r="C42" s="300" t="s">
        <v>140</v>
      </c>
      <c r="D42" s="301" t="s">
        <v>44</v>
      </c>
      <c r="E42" s="302" t="s">
        <v>456</v>
      </c>
      <c r="F42" s="303">
        <v>0</v>
      </c>
      <c r="G42" s="287">
        <f t="shared" si="6"/>
        <v>0</v>
      </c>
      <c r="H42" s="302">
        <v>9.4000000000000004E-3</v>
      </c>
      <c r="I42" s="303">
        <v>132000</v>
      </c>
      <c r="J42" s="287">
        <f t="shared" si="7"/>
        <v>1241</v>
      </c>
    </row>
    <row r="43" spans="1:10" x14ac:dyDescent="0.2">
      <c r="A43" s="297">
        <v>34</v>
      </c>
      <c r="B43" s="299" t="s">
        <v>120</v>
      </c>
      <c r="C43" s="300" t="s">
        <v>118</v>
      </c>
      <c r="D43" s="301" t="s">
        <v>46</v>
      </c>
      <c r="E43" s="302">
        <v>19.02</v>
      </c>
      <c r="F43" s="303">
        <v>61.75</v>
      </c>
      <c r="G43" s="287">
        <f t="shared" si="6"/>
        <v>1174</v>
      </c>
      <c r="H43" s="288"/>
      <c r="I43" s="289"/>
      <c r="J43" s="287">
        <f t="shared" si="7"/>
        <v>0</v>
      </c>
    </row>
    <row r="44" spans="1:10" x14ac:dyDescent="0.2">
      <c r="A44" s="297">
        <v>35</v>
      </c>
      <c r="B44" s="299" t="s">
        <v>223</v>
      </c>
      <c r="C44" s="300" t="s">
        <v>224</v>
      </c>
      <c r="D44" s="301" t="s">
        <v>46</v>
      </c>
      <c r="E44" s="302">
        <v>0.14000000000000001</v>
      </c>
      <c r="F44" s="303">
        <v>96.01</v>
      </c>
      <c r="G44" s="287">
        <f t="shared" si="6"/>
        <v>13</v>
      </c>
      <c r="H44" s="288"/>
      <c r="I44" s="289"/>
      <c r="J44" s="287">
        <f t="shared" si="7"/>
        <v>0</v>
      </c>
    </row>
    <row r="45" spans="1:10" x14ac:dyDescent="0.2">
      <c r="A45" s="297">
        <v>36</v>
      </c>
      <c r="B45" s="299" t="s">
        <v>225</v>
      </c>
      <c r="C45" s="300" t="s">
        <v>226</v>
      </c>
      <c r="D45" s="301" t="s">
        <v>46</v>
      </c>
      <c r="E45" s="302">
        <v>153.52000000000001</v>
      </c>
      <c r="F45" s="303">
        <v>40.47</v>
      </c>
      <c r="G45" s="287">
        <f t="shared" si="6"/>
        <v>6213</v>
      </c>
      <c r="H45" s="288"/>
      <c r="I45" s="289"/>
      <c r="J45" s="287">
        <f t="shared" si="7"/>
        <v>0</v>
      </c>
    </row>
    <row r="46" spans="1:10" x14ac:dyDescent="0.2">
      <c r="A46" s="297">
        <v>37</v>
      </c>
      <c r="B46" s="299" t="s">
        <v>96</v>
      </c>
      <c r="C46" s="300" t="s">
        <v>227</v>
      </c>
      <c r="D46" s="301" t="s">
        <v>46</v>
      </c>
      <c r="E46" s="302">
        <v>35.304099999999998</v>
      </c>
      <c r="F46" s="303">
        <v>33.869999999999997</v>
      </c>
      <c r="G46" s="287">
        <f t="shared" si="6"/>
        <v>1196</v>
      </c>
      <c r="H46" s="288"/>
      <c r="I46" s="289"/>
      <c r="J46" s="287">
        <f t="shared" si="7"/>
        <v>0</v>
      </c>
    </row>
    <row r="47" spans="1:10" x14ac:dyDescent="0.2">
      <c r="A47" s="297">
        <v>38</v>
      </c>
      <c r="B47" s="299" t="s">
        <v>97</v>
      </c>
      <c r="C47" s="300" t="s">
        <v>145</v>
      </c>
      <c r="D47" s="301" t="s">
        <v>44</v>
      </c>
      <c r="E47" s="302">
        <v>2.3999999999999998E-3</v>
      </c>
      <c r="F47" s="303">
        <v>50133.69</v>
      </c>
      <c r="G47" s="287">
        <f t="shared" si="6"/>
        <v>120</v>
      </c>
      <c r="H47" s="288"/>
      <c r="I47" s="289"/>
      <c r="J47" s="287">
        <f t="shared" si="7"/>
        <v>0</v>
      </c>
    </row>
    <row r="48" spans="1:10" x14ac:dyDescent="0.2">
      <c r="A48" s="297">
        <v>39</v>
      </c>
      <c r="B48" s="299" t="s">
        <v>121</v>
      </c>
      <c r="C48" s="300" t="s">
        <v>228</v>
      </c>
      <c r="D48" s="301" t="s">
        <v>44</v>
      </c>
      <c r="E48" s="302">
        <v>2.2000000000000001E-3</v>
      </c>
      <c r="F48" s="303">
        <v>49577.55</v>
      </c>
      <c r="G48" s="287">
        <f t="shared" si="6"/>
        <v>109</v>
      </c>
      <c r="H48" s="288"/>
      <c r="I48" s="289"/>
      <c r="J48" s="287">
        <f t="shared" si="7"/>
        <v>0</v>
      </c>
    </row>
    <row r="49" spans="1:10" x14ac:dyDescent="0.2">
      <c r="A49" s="297">
        <v>40</v>
      </c>
      <c r="B49" s="299" t="s">
        <v>176</v>
      </c>
      <c r="C49" s="300" t="s">
        <v>229</v>
      </c>
      <c r="D49" s="301" t="s">
        <v>98</v>
      </c>
      <c r="E49" s="302" t="s">
        <v>456</v>
      </c>
      <c r="F49" s="303">
        <v>0</v>
      </c>
      <c r="G49" s="287">
        <f t="shared" si="6"/>
        <v>0</v>
      </c>
      <c r="H49" s="302">
        <v>178.62</v>
      </c>
      <c r="I49" s="303">
        <v>120</v>
      </c>
      <c r="J49" s="287">
        <f t="shared" si="7"/>
        <v>21434</v>
      </c>
    </row>
    <row r="50" spans="1:10" x14ac:dyDescent="0.2">
      <c r="A50" s="297">
        <v>41</v>
      </c>
      <c r="B50" s="299" t="s">
        <v>230</v>
      </c>
      <c r="C50" s="300" t="s">
        <v>231</v>
      </c>
      <c r="D50" s="301" t="s">
        <v>44</v>
      </c>
      <c r="E50" s="302">
        <v>3.8999999999999998E-3</v>
      </c>
      <c r="F50" s="303">
        <v>59085.599999999999</v>
      </c>
      <c r="G50" s="287">
        <f t="shared" si="6"/>
        <v>230</v>
      </c>
      <c r="H50" s="288"/>
      <c r="I50" s="289"/>
      <c r="J50" s="287">
        <f t="shared" si="7"/>
        <v>0</v>
      </c>
    </row>
    <row r="51" spans="1:10" ht="24.75" customHeight="1" x14ac:dyDescent="0.2">
      <c r="A51" s="297">
        <v>42</v>
      </c>
      <c r="B51" s="299" t="s">
        <v>177</v>
      </c>
      <c r="C51" s="300" t="s">
        <v>178</v>
      </c>
      <c r="D51" s="301" t="s">
        <v>179</v>
      </c>
      <c r="E51" s="302" t="s">
        <v>458</v>
      </c>
      <c r="F51" s="303">
        <v>299.42</v>
      </c>
      <c r="G51" s="287">
        <f t="shared" si="6"/>
        <v>42</v>
      </c>
      <c r="H51" s="288"/>
      <c r="I51" s="289"/>
      <c r="J51" s="287">
        <f t="shared" si="7"/>
        <v>0</v>
      </c>
    </row>
    <row r="52" spans="1:10" x14ac:dyDescent="0.2">
      <c r="A52" s="297">
        <v>43</v>
      </c>
      <c r="B52" s="299" t="s">
        <v>232</v>
      </c>
      <c r="C52" s="300" t="s">
        <v>233</v>
      </c>
      <c r="D52" s="301" t="s">
        <v>103</v>
      </c>
      <c r="E52" s="304">
        <v>6.5628000000000002</v>
      </c>
      <c r="F52" s="303">
        <v>122.44</v>
      </c>
      <c r="G52" s="287">
        <f t="shared" si="6"/>
        <v>804</v>
      </c>
      <c r="H52" s="288"/>
      <c r="I52" s="289"/>
      <c r="J52" s="287">
        <f t="shared" si="7"/>
        <v>0</v>
      </c>
    </row>
    <row r="53" spans="1:10" x14ac:dyDescent="0.2">
      <c r="A53" s="297">
        <v>44</v>
      </c>
      <c r="B53" s="299" t="s">
        <v>234</v>
      </c>
      <c r="C53" s="300" t="s">
        <v>235</v>
      </c>
      <c r="D53" s="301" t="s">
        <v>103</v>
      </c>
      <c r="E53" s="304">
        <v>16.6067</v>
      </c>
      <c r="F53" s="303">
        <v>276.33999999999997</v>
      </c>
      <c r="G53" s="287">
        <f t="shared" si="6"/>
        <v>4589</v>
      </c>
      <c r="H53" s="288"/>
      <c r="I53" s="289"/>
      <c r="J53" s="287">
        <f t="shared" si="7"/>
        <v>0</v>
      </c>
    </row>
    <row r="54" spans="1:10" x14ac:dyDescent="0.2">
      <c r="A54" s="297">
        <v>45</v>
      </c>
      <c r="B54" s="299" t="s">
        <v>236</v>
      </c>
      <c r="C54" s="300" t="s">
        <v>237</v>
      </c>
      <c r="D54" s="301" t="s">
        <v>44</v>
      </c>
      <c r="E54" s="302">
        <v>6.83E-2</v>
      </c>
      <c r="F54" s="303">
        <v>110000</v>
      </c>
      <c r="G54" s="287">
        <f t="shared" si="6"/>
        <v>7513</v>
      </c>
      <c r="H54" s="288"/>
      <c r="I54" s="289"/>
      <c r="J54" s="287">
        <f t="shared" si="7"/>
        <v>0</v>
      </c>
    </row>
    <row r="55" spans="1:10" x14ac:dyDescent="0.2">
      <c r="A55" s="297">
        <v>46</v>
      </c>
      <c r="B55" s="299" t="s">
        <v>238</v>
      </c>
      <c r="C55" s="300" t="s">
        <v>239</v>
      </c>
      <c r="D55" s="301" t="s">
        <v>44</v>
      </c>
      <c r="E55" s="302">
        <v>1.15E-2</v>
      </c>
      <c r="F55" s="303">
        <v>110000</v>
      </c>
      <c r="G55" s="287">
        <f t="shared" si="6"/>
        <v>1265</v>
      </c>
      <c r="H55" s="288"/>
      <c r="I55" s="289"/>
      <c r="J55" s="287">
        <f t="shared" si="7"/>
        <v>0</v>
      </c>
    </row>
    <row r="56" spans="1:10" x14ac:dyDescent="0.2">
      <c r="A56" s="297">
        <v>47</v>
      </c>
      <c r="B56" s="299" t="s">
        <v>240</v>
      </c>
      <c r="C56" s="300" t="s">
        <v>241</v>
      </c>
      <c r="D56" s="301" t="s">
        <v>44</v>
      </c>
      <c r="E56" s="302" t="s">
        <v>456</v>
      </c>
      <c r="F56" s="303">
        <v>0</v>
      </c>
      <c r="G56" s="287">
        <f t="shared" si="6"/>
        <v>0</v>
      </c>
      <c r="H56" s="302">
        <v>0.2422</v>
      </c>
      <c r="I56" s="303">
        <v>110000</v>
      </c>
      <c r="J56" s="287">
        <f t="shared" si="7"/>
        <v>26642</v>
      </c>
    </row>
    <row r="57" spans="1:10" x14ac:dyDescent="0.2">
      <c r="A57" s="297">
        <v>48</v>
      </c>
      <c r="B57" s="299" t="s">
        <v>242</v>
      </c>
      <c r="C57" s="300" t="s">
        <v>243</v>
      </c>
      <c r="D57" s="301" t="s">
        <v>44</v>
      </c>
      <c r="E57" s="302" t="s">
        <v>456</v>
      </c>
      <c r="F57" s="303">
        <v>0</v>
      </c>
      <c r="G57" s="287">
        <f t="shared" si="6"/>
        <v>0</v>
      </c>
      <c r="H57" s="302">
        <v>1.6999999999999999E-3</v>
      </c>
      <c r="I57" s="303">
        <v>110000</v>
      </c>
      <c r="J57" s="287">
        <f t="shared" si="7"/>
        <v>187</v>
      </c>
    </row>
    <row r="58" spans="1:10" x14ac:dyDescent="0.2">
      <c r="A58" s="297">
        <v>50</v>
      </c>
      <c r="B58" s="299" t="s">
        <v>180</v>
      </c>
      <c r="C58" s="300" t="s">
        <v>181</v>
      </c>
      <c r="D58" s="301" t="s">
        <v>104</v>
      </c>
      <c r="E58" s="302">
        <v>743.3</v>
      </c>
      <c r="F58" s="303">
        <v>69.44</v>
      </c>
      <c r="G58" s="287">
        <f t="shared" si="6"/>
        <v>51615</v>
      </c>
      <c r="H58" s="288"/>
      <c r="I58" s="289"/>
      <c r="J58" s="287">
        <f t="shared" si="7"/>
        <v>0</v>
      </c>
    </row>
    <row r="59" spans="1:10" x14ac:dyDescent="0.2">
      <c r="A59" s="297">
        <v>51</v>
      </c>
      <c r="B59" s="299" t="s">
        <v>244</v>
      </c>
      <c r="C59" s="300" t="s">
        <v>245</v>
      </c>
      <c r="D59" s="301" t="s">
        <v>246</v>
      </c>
      <c r="E59" s="302">
        <v>53.142000000000003</v>
      </c>
      <c r="F59" s="303">
        <v>69.400000000000006</v>
      </c>
      <c r="G59" s="287">
        <f t="shared" si="6"/>
        <v>3688</v>
      </c>
      <c r="H59" s="288"/>
      <c r="I59" s="289"/>
      <c r="J59" s="287">
        <f t="shared" si="7"/>
        <v>0</v>
      </c>
    </row>
    <row r="60" spans="1:10" x14ac:dyDescent="0.2">
      <c r="A60" s="297">
        <v>52</v>
      </c>
      <c r="B60" s="299" t="s">
        <v>247</v>
      </c>
      <c r="C60" s="300" t="s">
        <v>248</v>
      </c>
      <c r="D60" s="301" t="s">
        <v>246</v>
      </c>
      <c r="E60" s="302">
        <v>66.36</v>
      </c>
      <c r="F60" s="303">
        <v>44.08</v>
      </c>
      <c r="G60" s="287">
        <f t="shared" si="6"/>
        <v>2925</v>
      </c>
      <c r="H60" s="288"/>
      <c r="I60" s="289"/>
      <c r="J60" s="287">
        <f t="shared" si="7"/>
        <v>0</v>
      </c>
    </row>
    <row r="61" spans="1:10" x14ac:dyDescent="0.2">
      <c r="A61" s="297">
        <v>53</v>
      </c>
      <c r="B61" s="299" t="s">
        <v>249</v>
      </c>
      <c r="C61" s="300" t="s">
        <v>250</v>
      </c>
      <c r="D61" s="301" t="s">
        <v>46</v>
      </c>
      <c r="E61" s="302">
        <v>14.16</v>
      </c>
      <c r="F61" s="303">
        <v>454</v>
      </c>
      <c r="G61" s="287">
        <f t="shared" si="6"/>
        <v>6429</v>
      </c>
      <c r="H61" s="288"/>
      <c r="I61" s="289"/>
      <c r="J61" s="287">
        <f t="shared" si="7"/>
        <v>0</v>
      </c>
    </row>
    <row r="62" spans="1:10" ht="33" x14ac:dyDescent="0.2">
      <c r="A62" s="297">
        <v>54</v>
      </c>
      <c r="B62" s="299" t="s">
        <v>122</v>
      </c>
      <c r="C62" s="300" t="s">
        <v>251</v>
      </c>
      <c r="D62" s="301" t="s">
        <v>45</v>
      </c>
      <c r="E62" s="302">
        <v>1.29E-2</v>
      </c>
      <c r="F62" s="303">
        <v>2365.3000000000002</v>
      </c>
      <c r="G62" s="287">
        <f t="shared" si="6"/>
        <v>31</v>
      </c>
      <c r="H62" s="288"/>
      <c r="I62" s="289"/>
      <c r="J62" s="287">
        <f t="shared" si="7"/>
        <v>0</v>
      </c>
    </row>
    <row r="63" spans="1:10" ht="33" x14ac:dyDescent="0.2">
      <c r="A63" s="297">
        <v>55</v>
      </c>
      <c r="B63" s="299" t="s">
        <v>123</v>
      </c>
      <c r="C63" s="300" t="s">
        <v>146</v>
      </c>
      <c r="D63" s="301" t="s">
        <v>45</v>
      </c>
      <c r="E63" s="302">
        <v>4.1999999999999997E-3</v>
      </c>
      <c r="F63" s="303">
        <v>6864.18</v>
      </c>
      <c r="G63" s="287">
        <f t="shared" si="6"/>
        <v>29</v>
      </c>
      <c r="H63" s="288"/>
      <c r="I63" s="289"/>
      <c r="J63" s="287">
        <f t="shared" si="7"/>
        <v>0</v>
      </c>
    </row>
    <row r="64" spans="1:10" ht="33" x14ac:dyDescent="0.2">
      <c r="A64" s="297">
        <v>56</v>
      </c>
      <c r="B64" s="299" t="s">
        <v>252</v>
      </c>
      <c r="C64" s="300" t="s">
        <v>253</v>
      </c>
      <c r="D64" s="301" t="s">
        <v>45</v>
      </c>
      <c r="E64" s="302">
        <v>1.03E-2</v>
      </c>
      <c r="F64" s="303">
        <v>5602.12</v>
      </c>
      <c r="G64" s="287">
        <f t="shared" si="6"/>
        <v>58</v>
      </c>
      <c r="H64" s="288"/>
      <c r="I64" s="289"/>
      <c r="J64" s="287">
        <f t="shared" si="7"/>
        <v>0</v>
      </c>
    </row>
    <row r="65" spans="1:10" ht="33" x14ac:dyDescent="0.2">
      <c r="A65" s="297">
        <v>57</v>
      </c>
      <c r="B65" s="299" t="s">
        <v>254</v>
      </c>
      <c r="C65" s="300" t="s">
        <v>255</v>
      </c>
      <c r="D65" s="301" t="s">
        <v>45</v>
      </c>
      <c r="E65" s="302">
        <v>9.7211999999999996</v>
      </c>
      <c r="F65" s="303">
        <v>5877.1</v>
      </c>
      <c r="G65" s="287">
        <f t="shared" si="6"/>
        <v>57132</v>
      </c>
      <c r="H65" s="288"/>
      <c r="I65" s="289"/>
      <c r="J65" s="287">
        <f t="shared" si="7"/>
        <v>0</v>
      </c>
    </row>
    <row r="66" spans="1:10" x14ac:dyDescent="0.2">
      <c r="A66" s="297">
        <v>58</v>
      </c>
      <c r="B66" s="299" t="s">
        <v>182</v>
      </c>
      <c r="C66" s="300" t="s">
        <v>183</v>
      </c>
      <c r="D66" s="301" t="s">
        <v>45</v>
      </c>
      <c r="E66" s="302">
        <v>1.21E-2</v>
      </c>
      <c r="F66" s="303">
        <v>8514.01</v>
      </c>
      <c r="G66" s="287">
        <f t="shared" si="6"/>
        <v>103</v>
      </c>
      <c r="H66" s="288"/>
      <c r="I66" s="289"/>
      <c r="J66" s="287">
        <f t="shared" si="7"/>
        <v>0</v>
      </c>
    </row>
    <row r="67" spans="1:10" ht="49.5" x14ac:dyDescent="0.2">
      <c r="A67" s="297">
        <v>59</v>
      </c>
      <c r="B67" s="299" t="s">
        <v>256</v>
      </c>
      <c r="C67" s="300" t="s">
        <v>257</v>
      </c>
      <c r="D67" s="301" t="s">
        <v>104</v>
      </c>
      <c r="E67" s="302" t="s">
        <v>456</v>
      </c>
      <c r="F67" s="303">
        <v>0</v>
      </c>
      <c r="G67" s="287">
        <f t="shared" si="6"/>
        <v>0</v>
      </c>
      <c r="H67" s="302">
        <v>43.17</v>
      </c>
      <c r="I67" s="303">
        <v>3200</v>
      </c>
      <c r="J67" s="287">
        <f t="shared" si="7"/>
        <v>138144</v>
      </c>
    </row>
    <row r="68" spans="1:10" ht="33" x14ac:dyDescent="0.2">
      <c r="A68" s="297">
        <v>60</v>
      </c>
      <c r="B68" s="299" t="s">
        <v>258</v>
      </c>
      <c r="C68" s="300" t="s">
        <v>259</v>
      </c>
      <c r="D68" s="301" t="s">
        <v>104</v>
      </c>
      <c r="E68" s="302" t="s">
        <v>456</v>
      </c>
      <c r="F68" s="303">
        <v>0</v>
      </c>
      <c r="G68" s="287">
        <f t="shared" si="6"/>
        <v>0</v>
      </c>
      <c r="H68" s="302">
        <v>46.16</v>
      </c>
      <c r="I68" s="303">
        <v>430</v>
      </c>
      <c r="J68" s="287">
        <f t="shared" si="7"/>
        <v>19849</v>
      </c>
    </row>
    <row r="69" spans="1:10" ht="33" x14ac:dyDescent="0.2">
      <c r="A69" s="297">
        <v>61</v>
      </c>
      <c r="B69" s="299" t="s">
        <v>260</v>
      </c>
      <c r="C69" s="300" t="s">
        <v>261</v>
      </c>
      <c r="D69" s="301" t="s">
        <v>104</v>
      </c>
      <c r="E69" s="302" t="s">
        <v>456</v>
      </c>
      <c r="F69" s="303">
        <v>0</v>
      </c>
      <c r="G69" s="287">
        <f t="shared" si="6"/>
        <v>0</v>
      </c>
      <c r="H69" s="302">
        <v>5.05</v>
      </c>
      <c r="I69" s="303">
        <v>420</v>
      </c>
      <c r="J69" s="287">
        <f t="shared" si="7"/>
        <v>2121</v>
      </c>
    </row>
    <row r="70" spans="1:10" ht="33" x14ac:dyDescent="0.2">
      <c r="A70" s="297">
        <v>62</v>
      </c>
      <c r="B70" s="299" t="s">
        <v>262</v>
      </c>
      <c r="C70" s="300" t="s">
        <v>263</v>
      </c>
      <c r="D70" s="301" t="s">
        <v>104</v>
      </c>
      <c r="E70" s="302" t="s">
        <v>456</v>
      </c>
      <c r="F70" s="303">
        <v>0</v>
      </c>
      <c r="G70" s="287">
        <f t="shared" si="6"/>
        <v>0</v>
      </c>
      <c r="H70" s="302">
        <v>20.2</v>
      </c>
      <c r="I70" s="303">
        <v>670</v>
      </c>
      <c r="J70" s="287">
        <f t="shared" si="7"/>
        <v>13534</v>
      </c>
    </row>
    <row r="71" spans="1:10" ht="33" x14ac:dyDescent="0.2">
      <c r="A71" s="297">
        <v>63</v>
      </c>
      <c r="B71" s="299" t="s">
        <v>264</v>
      </c>
      <c r="C71" s="300" t="s">
        <v>265</v>
      </c>
      <c r="D71" s="301" t="s">
        <v>104</v>
      </c>
      <c r="E71" s="302" t="s">
        <v>456</v>
      </c>
      <c r="F71" s="303">
        <v>0</v>
      </c>
      <c r="G71" s="287">
        <f t="shared" si="6"/>
        <v>0</v>
      </c>
      <c r="H71" s="302">
        <v>0.15</v>
      </c>
      <c r="I71" s="303">
        <v>5150</v>
      </c>
      <c r="J71" s="287">
        <f t="shared" si="7"/>
        <v>773</v>
      </c>
    </row>
    <row r="72" spans="1:10" x14ac:dyDescent="0.2">
      <c r="A72" s="297">
        <v>64</v>
      </c>
      <c r="B72" s="299" t="s">
        <v>266</v>
      </c>
      <c r="C72" s="300" t="s">
        <v>267</v>
      </c>
      <c r="D72" s="301" t="s">
        <v>45</v>
      </c>
      <c r="E72" s="302">
        <v>0.93</v>
      </c>
      <c r="F72" s="303">
        <v>3396.99</v>
      </c>
      <c r="G72" s="287">
        <f t="shared" si="6"/>
        <v>3159</v>
      </c>
      <c r="H72" s="288"/>
      <c r="I72" s="289"/>
      <c r="J72" s="287">
        <f t="shared" si="7"/>
        <v>0</v>
      </c>
    </row>
    <row r="73" spans="1:10" ht="33" x14ac:dyDescent="0.2">
      <c r="A73" s="297">
        <v>65</v>
      </c>
      <c r="B73" s="299" t="s">
        <v>184</v>
      </c>
      <c r="C73" s="300" t="s">
        <v>185</v>
      </c>
      <c r="D73" s="301" t="s">
        <v>98</v>
      </c>
      <c r="E73" s="302">
        <v>29.28</v>
      </c>
      <c r="F73" s="303">
        <v>484.18</v>
      </c>
      <c r="G73" s="287">
        <f t="shared" si="6"/>
        <v>14177</v>
      </c>
      <c r="H73" s="288"/>
      <c r="I73" s="289"/>
      <c r="J73" s="287">
        <f t="shared" si="7"/>
        <v>0</v>
      </c>
    </row>
    <row r="74" spans="1:10" x14ac:dyDescent="0.2">
      <c r="A74" s="297">
        <v>66</v>
      </c>
      <c r="B74" s="299" t="s">
        <v>99</v>
      </c>
      <c r="C74" s="300" t="s">
        <v>147</v>
      </c>
      <c r="D74" s="301" t="s">
        <v>44</v>
      </c>
      <c r="E74" s="302">
        <v>2.8999999999999998E-3</v>
      </c>
      <c r="F74" s="303">
        <v>48042.48</v>
      </c>
      <c r="G74" s="287">
        <f t="shared" si="6"/>
        <v>139</v>
      </c>
      <c r="H74" s="288"/>
      <c r="I74" s="289"/>
      <c r="J74" s="287">
        <f t="shared" si="7"/>
        <v>0</v>
      </c>
    </row>
    <row r="75" spans="1:10" x14ac:dyDescent="0.2">
      <c r="A75" s="297">
        <v>67</v>
      </c>
      <c r="B75" s="299" t="s">
        <v>186</v>
      </c>
      <c r="C75" s="300" t="s">
        <v>268</v>
      </c>
      <c r="D75" s="301" t="s">
        <v>44</v>
      </c>
      <c r="E75" s="302">
        <v>4.0399999999999998E-2</v>
      </c>
      <c r="F75" s="303">
        <v>84277.46</v>
      </c>
      <c r="G75" s="287">
        <f t="shared" si="6"/>
        <v>3405</v>
      </c>
      <c r="H75" s="288"/>
      <c r="I75" s="289"/>
      <c r="J75" s="287">
        <f t="shared" si="7"/>
        <v>0</v>
      </c>
    </row>
    <row r="76" spans="1:10" x14ac:dyDescent="0.2">
      <c r="A76" s="297">
        <v>68</v>
      </c>
      <c r="B76" s="299" t="s">
        <v>137</v>
      </c>
      <c r="C76" s="300" t="s">
        <v>148</v>
      </c>
      <c r="D76" s="301" t="s">
        <v>44</v>
      </c>
      <c r="E76" s="302">
        <v>1.8E-3</v>
      </c>
      <c r="F76" s="303">
        <v>179986.03</v>
      </c>
      <c r="G76" s="287">
        <f t="shared" ref="G76:G138" si="8">E76*F76</f>
        <v>324</v>
      </c>
      <c r="H76" s="288"/>
      <c r="I76" s="289"/>
      <c r="J76" s="287">
        <f t="shared" ref="J76:J138" si="9">H76*I76</f>
        <v>0</v>
      </c>
    </row>
    <row r="77" spans="1:10" x14ac:dyDescent="0.2">
      <c r="A77" s="297">
        <v>69</v>
      </c>
      <c r="B77" s="299" t="s">
        <v>100</v>
      </c>
      <c r="C77" s="300" t="s">
        <v>269</v>
      </c>
      <c r="D77" s="301" t="s">
        <v>44</v>
      </c>
      <c r="E77" s="302">
        <v>4.1000000000000003E-3</v>
      </c>
      <c r="F77" s="303">
        <v>56385.65</v>
      </c>
      <c r="G77" s="287">
        <f t="shared" si="8"/>
        <v>231</v>
      </c>
      <c r="H77" s="288"/>
      <c r="I77" s="289"/>
      <c r="J77" s="287">
        <f t="shared" si="9"/>
        <v>0</v>
      </c>
    </row>
    <row r="78" spans="1:10" x14ac:dyDescent="0.2">
      <c r="A78" s="297">
        <v>70</v>
      </c>
      <c r="B78" s="299" t="s">
        <v>187</v>
      </c>
      <c r="C78" s="300" t="s">
        <v>270</v>
      </c>
      <c r="D78" s="301" t="s">
        <v>44</v>
      </c>
      <c r="E78" s="302">
        <v>4.7999999999999996E-3</v>
      </c>
      <c r="F78" s="303">
        <v>47402.54</v>
      </c>
      <c r="G78" s="287">
        <f t="shared" si="8"/>
        <v>228</v>
      </c>
      <c r="H78" s="288"/>
      <c r="I78" s="289"/>
      <c r="J78" s="287">
        <f t="shared" si="9"/>
        <v>0</v>
      </c>
    </row>
    <row r="79" spans="1:10" x14ac:dyDescent="0.2">
      <c r="A79" s="297">
        <v>71</v>
      </c>
      <c r="B79" s="299" t="s">
        <v>101</v>
      </c>
      <c r="C79" s="300" t="s">
        <v>271</v>
      </c>
      <c r="D79" s="301" t="s">
        <v>44</v>
      </c>
      <c r="E79" s="302">
        <v>7.6799999999999993E-2</v>
      </c>
      <c r="F79" s="303">
        <v>85497.45</v>
      </c>
      <c r="G79" s="287">
        <f t="shared" si="8"/>
        <v>6566</v>
      </c>
      <c r="H79" s="288"/>
      <c r="I79" s="289"/>
      <c r="J79" s="287">
        <f t="shared" si="9"/>
        <v>0</v>
      </c>
    </row>
    <row r="80" spans="1:10" x14ac:dyDescent="0.2">
      <c r="A80" s="297">
        <v>72</v>
      </c>
      <c r="B80" s="299" t="s">
        <v>188</v>
      </c>
      <c r="C80" s="300" t="s">
        <v>189</v>
      </c>
      <c r="D80" s="301" t="s">
        <v>44</v>
      </c>
      <c r="E80" s="302">
        <v>1.06E-2</v>
      </c>
      <c r="F80" s="303">
        <v>217381.35</v>
      </c>
      <c r="G80" s="287">
        <f t="shared" si="8"/>
        <v>2304</v>
      </c>
      <c r="H80" s="288"/>
      <c r="I80" s="289"/>
      <c r="J80" s="287">
        <f t="shared" si="9"/>
        <v>0</v>
      </c>
    </row>
    <row r="81" spans="1:10" x14ac:dyDescent="0.2">
      <c r="A81" s="297">
        <v>73</v>
      </c>
      <c r="B81" s="299" t="s">
        <v>272</v>
      </c>
      <c r="C81" s="300" t="s">
        <v>273</v>
      </c>
      <c r="D81" s="301" t="s">
        <v>44</v>
      </c>
      <c r="E81" s="302">
        <v>6.0000000000000001E-3</v>
      </c>
      <c r="F81" s="303">
        <v>112915.25</v>
      </c>
      <c r="G81" s="287">
        <f t="shared" si="8"/>
        <v>677</v>
      </c>
      <c r="H81" s="288"/>
      <c r="I81" s="289"/>
      <c r="J81" s="287">
        <f t="shared" si="9"/>
        <v>0</v>
      </c>
    </row>
    <row r="82" spans="1:10" x14ac:dyDescent="0.2">
      <c r="A82" s="297">
        <v>74</v>
      </c>
      <c r="B82" s="299" t="s">
        <v>102</v>
      </c>
      <c r="C82" s="300" t="s">
        <v>274</v>
      </c>
      <c r="D82" s="301" t="s">
        <v>44</v>
      </c>
      <c r="E82" s="302">
        <v>5.4000000000000003E-3</v>
      </c>
      <c r="F82" s="303">
        <v>42704.43</v>
      </c>
      <c r="G82" s="287">
        <f t="shared" si="8"/>
        <v>231</v>
      </c>
      <c r="H82" s="288"/>
      <c r="I82" s="289"/>
      <c r="J82" s="287">
        <f t="shared" si="9"/>
        <v>0</v>
      </c>
    </row>
    <row r="83" spans="1:10" x14ac:dyDescent="0.2">
      <c r="A83" s="297">
        <v>75</v>
      </c>
      <c r="B83" s="299" t="s">
        <v>275</v>
      </c>
      <c r="C83" s="300" t="s">
        <v>276</v>
      </c>
      <c r="D83" s="301" t="s">
        <v>44</v>
      </c>
      <c r="E83" s="302">
        <v>1.6999999999999999E-3</v>
      </c>
      <c r="F83" s="303">
        <v>246101.27</v>
      </c>
      <c r="G83" s="287">
        <f t="shared" si="8"/>
        <v>418</v>
      </c>
      <c r="H83" s="288"/>
      <c r="I83" s="289"/>
      <c r="J83" s="287">
        <f t="shared" si="9"/>
        <v>0</v>
      </c>
    </row>
    <row r="84" spans="1:10" x14ac:dyDescent="0.2">
      <c r="A84" s="297">
        <v>76</v>
      </c>
      <c r="B84" s="299" t="s">
        <v>277</v>
      </c>
      <c r="C84" s="300" t="s">
        <v>278</v>
      </c>
      <c r="D84" s="301" t="s">
        <v>44</v>
      </c>
      <c r="E84" s="302">
        <v>9.1999999999999998E-3</v>
      </c>
      <c r="F84" s="303">
        <v>10074.49</v>
      </c>
      <c r="G84" s="287">
        <f t="shared" si="8"/>
        <v>93</v>
      </c>
      <c r="H84" s="288"/>
      <c r="I84" s="289"/>
      <c r="J84" s="287">
        <f t="shared" si="9"/>
        <v>0</v>
      </c>
    </row>
    <row r="85" spans="1:10" ht="33" x14ac:dyDescent="0.2">
      <c r="A85" s="297">
        <v>77</v>
      </c>
      <c r="B85" s="299" t="s">
        <v>279</v>
      </c>
      <c r="C85" s="300" t="s">
        <v>280</v>
      </c>
      <c r="D85" s="301" t="s">
        <v>44</v>
      </c>
      <c r="E85" s="302">
        <v>3.8999999999999998E-3</v>
      </c>
      <c r="F85" s="303">
        <v>50126.77</v>
      </c>
      <c r="G85" s="287">
        <f t="shared" si="8"/>
        <v>195</v>
      </c>
      <c r="H85" s="288"/>
      <c r="I85" s="289"/>
      <c r="J85" s="287">
        <f t="shared" si="9"/>
        <v>0</v>
      </c>
    </row>
    <row r="86" spans="1:10" ht="49.5" x14ac:dyDescent="0.2">
      <c r="A86" s="297">
        <v>78</v>
      </c>
      <c r="B86" s="299" t="s">
        <v>124</v>
      </c>
      <c r="C86" s="300" t="s">
        <v>153</v>
      </c>
      <c r="D86" s="301" t="s">
        <v>44</v>
      </c>
      <c r="E86" s="302">
        <v>2.0000000000000001E-4</v>
      </c>
      <c r="F86" s="303">
        <v>68427.88</v>
      </c>
      <c r="G86" s="287">
        <f t="shared" si="8"/>
        <v>14</v>
      </c>
      <c r="H86" s="288"/>
      <c r="I86" s="289"/>
      <c r="J86" s="287">
        <f t="shared" si="9"/>
        <v>0</v>
      </c>
    </row>
    <row r="87" spans="1:10" x14ac:dyDescent="0.2">
      <c r="A87" s="297">
        <v>79</v>
      </c>
      <c r="B87" s="299" t="s">
        <v>281</v>
      </c>
      <c r="C87" s="300" t="s">
        <v>282</v>
      </c>
      <c r="D87" s="301" t="s">
        <v>103</v>
      </c>
      <c r="E87" s="304">
        <v>0.94</v>
      </c>
      <c r="F87" s="303">
        <v>21430</v>
      </c>
      <c r="G87" s="287">
        <f t="shared" si="8"/>
        <v>20144</v>
      </c>
      <c r="H87" s="288"/>
      <c r="I87" s="289"/>
      <c r="J87" s="287">
        <f t="shared" si="9"/>
        <v>0</v>
      </c>
    </row>
    <row r="88" spans="1:10" x14ac:dyDescent="0.2">
      <c r="A88" s="297">
        <v>80</v>
      </c>
      <c r="B88" s="299" t="s">
        <v>283</v>
      </c>
      <c r="C88" s="300" t="s">
        <v>284</v>
      </c>
      <c r="D88" s="301" t="s">
        <v>103</v>
      </c>
      <c r="E88" s="304">
        <v>0.8</v>
      </c>
      <c r="F88" s="303">
        <v>35536</v>
      </c>
      <c r="G88" s="287">
        <f t="shared" si="8"/>
        <v>28429</v>
      </c>
      <c r="H88" s="288"/>
      <c r="I88" s="289"/>
      <c r="J88" s="287">
        <f t="shared" si="9"/>
        <v>0</v>
      </c>
    </row>
    <row r="89" spans="1:10" x14ac:dyDescent="0.2">
      <c r="A89" s="297">
        <v>81</v>
      </c>
      <c r="B89" s="299" t="s">
        <v>285</v>
      </c>
      <c r="C89" s="300" t="s">
        <v>286</v>
      </c>
      <c r="D89" s="301" t="s">
        <v>44</v>
      </c>
      <c r="E89" s="302">
        <v>2.0999999999999999E-3</v>
      </c>
      <c r="F89" s="303">
        <v>60285.53</v>
      </c>
      <c r="G89" s="287">
        <f t="shared" si="8"/>
        <v>127</v>
      </c>
      <c r="H89" s="288"/>
      <c r="I89" s="289"/>
      <c r="J89" s="287">
        <f t="shared" si="9"/>
        <v>0</v>
      </c>
    </row>
    <row r="90" spans="1:10" x14ac:dyDescent="0.2">
      <c r="A90" s="297">
        <v>82</v>
      </c>
      <c r="B90" s="299" t="s">
        <v>287</v>
      </c>
      <c r="C90" s="300" t="s">
        <v>288</v>
      </c>
      <c r="D90" s="301" t="s">
        <v>45</v>
      </c>
      <c r="E90" s="302">
        <v>42.664000000000001</v>
      </c>
      <c r="F90" s="303">
        <v>460.79</v>
      </c>
      <c r="G90" s="287">
        <f t="shared" si="8"/>
        <v>19659</v>
      </c>
      <c r="H90" s="288"/>
      <c r="I90" s="289"/>
      <c r="J90" s="287">
        <f t="shared" si="9"/>
        <v>0</v>
      </c>
    </row>
    <row r="91" spans="1:10" ht="33" x14ac:dyDescent="0.2">
      <c r="A91" s="297">
        <v>83</v>
      </c>
      <c r="B91" s="299" t="s">
        <v>289</v>
      </c>
      <c r="C91" s="300" t="s">
        <v>290</v>
      </c>
      <c r="D91" s="301" t="s">
        <v>45</v>
      </c>
      <c r="E91" s="302">
        <v>0.3276</v>
      </c>
      <c r="F91" s="303">
        <v>1690.38</v>
      </c>
      <c r="G91" s="287">
        <f t="shared" si="8"/>
        <v>554</v>
      </c>
      <c r="H91" s="288"/>
      <c r="I91" s="289"/>
      <c r="J91" s="287">
        <f t="shared" si="9"/>
        <v>0</v>
      </c>
    </row>
    <row r="92" spans="1:10" x14ac:dyDescent="0.2">
      <c r="A92" s="297">
        <v>84</v>
      </c>
      <c r="B92" s="299" t="s">
        <v>291</v>
      </c>
      <c r="C92" s="300" t="s">
        <v>292</v>
      </c>
      <c r="D92" s="301" t="s">
        <v>45</v>
      </c>
      <c r="E92" s="302">
        <v>1.3160000000000001</v>
      </c>
      <c r="F92" s="303">
        <v>174</v>
      </c>
      <c r="G92" s="287">
        <f t="shared" si="8"/>
        <v>229</v>
      </c>
      <c r="H92" s="288"/>
      <c r="I92" s="289"/>
      <c r="J92" s="287">
        <f t="shared" si="9"/>
        <v>0</v>
      </c>
    </row>
    <row r="93" spans="1:10" ht="33" x14ac:dyDescent="0.2">
      <c r="A93" s="297">
        <v>85</v>
      </c>
      <c r="B93" s="299" t="s">
        <v>293</v>
      </c>
      <c r="C93" s="300" t="s">
        <v>294</v>
      </c>
      <c r="D93" s="301" t="s">
        <v>45</v>
      </c>
      <c r="E93" s="302">
        <v>19.818000000000001</v>
      </c>
      <c r="F93" s="303">
        <v>508.5</v>
      </c>
      <c r="G93" s="287">
        <f t="shared" si="8"/>
        <v>10077</v>
      </c>
      <c r="H93" s="288"/>
      <c r="I93" s="289"/>
      <c r="J93" s="287">
        <f t="shared" si="9"/>
        <v>0</v>
      </c>
    </row>
    <row r="94" spans="1:10" x14ac:dyDescent="0.2">
      <c r="A94" s="297">
        <v>86</v>
      </c>
      <c r="B94" s="299" t="s">
        <v>295</v>
      </c>
      <c r="C94" s="300" t="s">
        <v>296</v>
      </c>
      <c r="D94" s="301" t="s">
        <v>45</v>
      </c>
      <c r="E94" s="302">
        <v>1.224</v>
      </c>
      <c r="F94" s="303">
        <v>770.83</v>
      </c>
      <c r="G94" s="287">
        <f t="shared" si="8"/>
        <v>943</v>
      </c>
      <c r="H94" s="288"/>
      <c r="I94" s="289"/>
      <c r="J94" s="287">
        <f t="shared" si="9"/>
        <v>0</v>
      </c>
    </row>
    <row r="95" spans="1:10" x14ac:dyDescent="0.2">
      <c r="A95" s="297">
        <v>87</v>
      </c>
      <c r="B95" s="299" t="s">
        <v>154</v>
      </c>
      <c r="C95" s="300" t="s">
        <v>297</v>
      </c>
      <c r="D95" s="301" t="s">
        <v>45</v>
      </c>
      <c r="E95" s="302">
        <v>225.24299999999999</v>
      </c>
      <c r="F95" s="303">
        <v>26.61</v>
      </c>
      <c r="G95" s="287">
        <f t="shared" si="8"/>
        <v>5994</v>
      </c>
      <c r="H95" s="288"/>
      <c r="I95" s="289"/>
      <c r="J95" s="287">
        <f t="shared" si="9"/>
        <v>0</v>
      </c>
    </row>
    <row r="96" spans="1:10" x14ac:dyDescent="0.2">
      <c r="A96" s="297">
        <v>88</v>
      </c>
      <c r="B96" s="299" t="s">
        <v>155</v>
      </c>
      <c r="C96" s="300" t="s">
        <v>156</v>
      </c>
      <c r="D96" s="301" t="s">
        <v>45</v>
      </c>
      <c r="E96" s="302">
        <v>106.0964</v>
      </c>
      <c r="F96" s="303">
        <v>11.63</v>
      </c>
      <c r="G96" s="287">
        <f t="shared" si="8"/>
        <v>1234</v>
      </c>
      <c r="H96" s="288"/>
      <c r="I96" s="289"/>
      <c r="J96" s="287">
        <f t="shared" si="9"/>
        <v>0</v>
      </c>
    </row>
    <row r="97" spans="1:10" x14ac:dyDescent="0.2">
      <c r="A97" s="297">
        <v>89</v>
      </c>
      <c r="B97" s="299" t="s">
        <v>190</v>
      </c>
      <c r="C97" s="300" t="s">
        <v>191</v>
      </c>
      <c r="D97" s="301" t="s">
        <v>46</v>
      </c>
      <c r="E97" s="302">
        <v>0.42</v>
      </c>
      <c r="F97" s="303">
        <v>153.36000000000001</v>
      </c>
      <c r="G97" s="287">
        <f t="shared" si="8"/>
        <v>64</v>
      </c>
      <c r="H97" s="288"/>
      <c r="I97" s="289"/>
      <c r="J97" s="287">
        <f t="shared" si="9"/>
        <v>0</v>
      </c>
    </row>
    <row r="98" spans="1:10" ht="33" x14ac:dyDescent="0.2">
      <c r="A98" s="297">
        <v>90</v>
      </c>
      <c r="B98" s="299" t="s">
        <v>125</v>
      </c>
      <c r="C98" s="300" t="s">
        <v>149</v>
      </c>
      <c r="D98" s="301" t="s">
        <v>126</v>
      </c>
      <c r="E98" s="302">
        <v>7.6399999999999996E-2</v>
      </c>
      <c r="F98" s="303">
        <v>224.38</v>
      </c>
      <c r="G98" s="287">
        <f t="shared" si="8"/>
        <v>17</v>
      </c>
      <c r="H98" s="288"/>
      <c r="I98" s="289"/>
      <c r="J98" s="287">
        <f t="shared" si="9"/>
        <v>0</v>
      </c>
    </row>
    <row r="99" spans="1:10" x14ac:dyDescent="0.2">
      <c r="A99" s="297">
        <v>91</v>
      </c>
      <c r="B99" s="299" t="s">
        <v>127</v>
      </c>
      <c r="C99" s="300" t="s">
        <v>128</v>
      </c>
      <c r="D99" s="301" t="s">
        <v>105</v>
      </c>
      <c r="E99" s="304">
        <v>14.28</v>
      </c>
      <c r="F99" s="303">
        <v>110.13</v>
      </c>
      <c r="G99" s="287">
        <f t="shared" si="8"/>
        <v>1573</v>
      </c>
      <c r="H99" s="288"/>
      <c r="I99" s="289"/>
      <c r="J99" s="287">
        <f t="shared" si="9"/>
        <v>0</v>
      </c>
    </row>
    <row r="100" spans="1:10" x14ac:dyDescent="0.2">
      <c r="A100" s="297">
        <v>92</v>
      </c>
      <c r="B100" s="299" t="s">
        <v>298</v>
      </c>
      <c r="C100" s="300" t="s">
        <v>299</v>
      </c>
      <c r="D100" s="301" t="s">
        <v>98</v>
      </c>
      <c r="E100" s="302" t="s">
        <v>456</v>
      </c>
      <c r="F100" s="303">
        <v>0</v>
      </c>
      <c r="G100" s="287">
        <f t="shared" si="8"/>
        <v>0</v>
      </c>
      <c r="H100" s="302">
        <v>73.53</v>
      </c>
      <c r="I100" s="303">
        <v>120</v>
      </c>
      <c r="J100" s="287">
        <f t="shared" si="9"/>
        <v>8824</v>
      </c>
    </row>
    <row r="101" spans="1:10" x14ac:dyDescent="0.2">
      <c r="A101" s="297">
        <v>93</v>
      </c>
      <c r="B101" s="299" t="s">
        <v>129</v>
      </c>
      <c r="C101" s="300" t="s">
        <v>130</v>
      </c>
      <c r="D101" s="301" t="s">
        <v>114</v>
      </c>
      <c r="E101" s="302" t="s">
        <v>457</v>
      </c>
      <c r="F101" s="303">
        <v>293.8</v>
      </c>
      <c r="G101" s="287">
        <f t="shared" si="8"/>
        <v>411</v>
      </c>
      <c r="H101" s="288"/>
      <c r="I101" s="289"/>
      <c r="J101" s="287">
        <f t="shared" si="9"/>
        <v>0</v>
      </c>
    </row>
    <row r="102" spans="1:10" x14ac:dyDescent="0.2">
      <c r="A102" s="297">
        <v>94</v>
      </c>
      <c r="B102" s="299" t="s">
        <v>150</v>
      </c>
      <c r="C102" s="300" t="s">
        <v>151</v>
      </c>
      <c r="D102" s="301" t="s">
        <v>46</v>
      </c>
      <c r="E102" s="302">
        <v>0.16800000000000001</v>
      </c>
      <c r="F102" s="303">
        <v>115.07</v>
      </c>
      <c r="G102" s="287">
        <f t="shared" si="8"/>
        <v>19</v>
      </c>
      <c r="H102" s="288"/>
      <c r="I102" s="289"/>
      <c r="J102" s="287">
        <f t="shared" si="9"/>
        <v>0</v>
      </c>
    </row>
    <row r="103" spans="1:10" ht="49.5" x14ac:dyDescent="0.2">
      <c r="A103" s="297">
        <v>95</v>
      </c>
      <c r="B103" s="299" t="s">
        <v>300</v>
      </c>
      <c r="C103" s="300" t="s">
        <v>301</v>
      </c>
      <c r="D103" s="301" t="s">
        <v>103</v>
      </c>
      <c r="E103" s="304">
        <v>1.34</v>
      </c>
      <c r="F103" s="303">
        <v>250</v>
      </c>
      <c r="G103" s="287">
        <f t="shared" si="8"/>
        <v>335</v>
      </c>
      <c r="H103" s="288"/>
      <c r="I103" s="289"/>
      <c r="J103" s="287">
        <f t="shared" si="9"/>
        <v>0</v>
      </c>
    </row>
    <row r="104" spans="1:10" ht="49.5" x14ac:dyDescent="0.2">
      <c r="A104" s="297">
        <v>96</v>
      </c>
      <c r="B104" s="299" t="s">
        <v>302</v>
      </c>
      <c r="C104" s="300" t="s">
        <v>303</v>
      </c>
      <c r="D104" s="301" t="s">
        <v>103</v>
      </c>
      <c r="E104" s="304">
        <v>0.9</v>
      </c>
      <c r="F104" s="303">
        <v>350</v>
      </c>
      <c r="G104" s="287">
        <f t="shared" si="8"/>
        <v>315</v>
      </c>
      <c r="H104" s="288"/>
      <c r="I104" s="289"/>
      <c r="J104" s="287">
        <f t="shared" si="9"/>
        <v>0</v>
      </c>
    </row>
    <row r="105" spans="1:10" ht="33" x14ac:dyDescent="0.2">
      <c r="A105" s="297">
        <v>98</v>
      </c>
      <c r="B105" s="299" t="s">
        <v>304</v>
      </c>
      <c r="C105" s="300" t="s">
        <v>305</v>
      </c>
      <c r="D105" s="301" t="s">
        <v>103</v>
      </c>
      <c r="E105" s="304">
        <v>0.6</v>
      </c>
      <c r="F105" s="303">
        <v>1000</v>
      </c>
      <c r="G105" s="287">
        <f t="shared" si="8"/>
        <v>600</v>
      </c>
      <c r="H105" s="288"/>
      <c r="I105" s="289"/>
      <c r="J105" s="287">
        <f t="shared" si="9"/>
        <v>0</v>
      </c>
    </row>
    <row r="106" spans="1:10" ht="33" x14ac:dyDescent="0.2">
      <c r="A106" s="297">
        <v>99</v>
      </c>
      <c r="B106" s="299" t="s">
        <v>306</v>
      </c>
      <c r="C106" s="300" t="s">
        <v>307</v>
      </c>
      <c r="D106" s="301" t="s">
        <v>44</v>
      </c>
      <c r="E106" s="302">
        <v>6.5000000000000002E-2</v>
      </c>
      <c r="F106" s="303">
        <v>16962</v>
      </c>
      <c r="G106" s="287">
        <f t="shared" si="8"/>
        <v>1103</v>
      </c>
      <c r="H106" s="288"/>
      <c r="I106" s="289"/>
      <c r="J106" s="287">
        <f t="shared" si="9"/>
        <v>0</v>
      </c>
    </row>
    <row r="107" spans="1:10" ht="33" x14ac:dyDescent="0.2">
      <c r="A107" s="297">
        <v>100</v>
      </c>
      <c r="B107" s="299" t="s">
        <v>308</v>
      </c>
      <c r="C107" s="300" t="s">
        <v>309</v>
      </c>
      <c r="D107" s="301" t="s">
        <v>126</v>
      </c>
      <c r="E107" s="302">
        <v>3.87</v>
      </c>
      <c r="F107" s="303">
        <v>4319.57</v>
      </c>
      <c r="G107" s="287">
        <f t="shared" si="8"/>
        <v>16717</v>
      </c>
      <c r="H107" s="288"/>
      <c r="I107" s="289"/>
      <c r="J107" s="287">
        <f t="shared" si="9"/>
        <v>0</v>
      </c>
    </row>
    <row r="108" spans="1:10" x14ac:dyDescent="0.2">
      <c r="A108" s="297">
        <v>101</v>
      </c>
      <c r="B108" s="299" t="s">
        <v>310</v>
      </c>
      <c r="C108" s="300" t="s">
        <v>175</v>
      </c>
      <c r="D108" s="301" t="s">
        <v>46</v>
      </c>
      <c r="E108" s="302">
        <v>92.596999999999994</v>
      </c>
      <c r="F108" s="303">
        <v>33.869999999999997</v>
      </c>
      <c r="G108" s="287">
        <f t="shared" si="8"/>
        <v>3136</v>
      </c>
      <c r="H108" s="288"/>
      <c r="I108" s="289"/>
      <c r="J108" s="287">
        <f t="shared" si="9"/>
        <v>0</v>
      </c>
    </row>
    <row r="109" spans="1:10" x14ac:dyDescent="0.2">
      <c r="A109" s="297">
        <v>102</v>
      </c>
      <c r="B109" s="299" t="s">
        <v>311</v>
      </c>
      <c r="C109" s="300" t="s">
        <v>312</v>
      </c>
      <c r="D109" s="301" t="s">
        <v>44</v>
      </c>
      <c r="E109" s="302" t="s">
        <v>456</v>
      </c>
      <c r="F109" s="303">
        <v>0</v>
      </c>
      <c r="G109" s="287">
        <f t="shared" si="8"/>
        <v>0</v>
      </c>
      <c r="H109" s="302">
        <v>8.5000000000000006E-3</v>
      </c>
      <c r="I109" s="303">
        <v>132000</v>
      </c>
      <c r="J109" s="287">
        <f t="shared" si="9"/>
        <v>1122</v>
      </c>
    </row>
    <row r="110" spans="1:10" ht="33" x14ac:dyDescent="0.2">
      <c r="A110" s="297">
        <v>103</v>
      </c>
      <c r="B110" s="299" t="s">
        <v>313</v>
      </c>
      <c r="C110" s="300" t="s">
        <v>314</v>
      </c>
      <c r="D110" s="301" t="s">
        <v>98</v>
      </c>
      <c r="E110" s="302" t="s">
        <v>456</v>
      </c>
      <c r="F110" s="303">
        <v>0</v>
      </c>
      <c r="G110" s="287">
        <f t="shared" si="8"/>
        <v>0</v>
      </c>
      <c r="H110" s="302">
        <v>98.9</v>
      </c>
      <c r="I110" s="303">
        <v>120</v>
      </c>
      <c r="J110" s="287">
        <f t="shared" si="9"/>
        <v>11868</v>
      </c>
    </row>
    <row r="111" spans="1:10" x14ac:dyDescent="0.2">
      <c r="A111" s="297">
        <v>104</v>
      </c>
      <c r="B111" s="299" t="s">
        <v>315</v>
      </c>
      <c r="C111" s="300" t="s">
        <v>316</v>
      </c>
      <c r="D111" s="301" t="s">
        <v>98</v>
      </c>
      <c r="E111" s="302" t="s">
        <v>456</v>
      </c>
      <c r="F111" s="303">
        <v>0</v>
      </c>
      <c r="G111" s="287">
        <f t="shared" si="8"/>
        <v>0</v>
      </c>
      <c r="H111" s="302">
        <v>46.13</v>
      </c>
      <c r="I111" s="303">
        <v>120</v>
      </c>
      <c r="J111" s="287">
        <f t="shared" si="9"/>
        <v>5536</v>
      </c>
    </row>
    <row r="112" spans="1:10" x14ac:dyDescent="0.2">
      <c r="A112" s="297">
        <v>105</v>
      </c>
      <c r="B112" s="299" t="s">
        <v>317</v>
      </c>
      <c r="C112" s="300" t="s">
        <v>318</v>
      </c>
      <c r="D112" s="301" t="s">
        <v>103</v>
      </c>
      <c r="E112" s="304">
        <v>2</v>
      </c>
      <c r="F112" s="303">
        <v>3350</v>
      </c>
      <c r="G112" s="287">
        <f t="shared" si="8"/>
        <v>6700</v>
      </c>
      <c r="H112" s="288"/>
      <c r="I112" s="289"/>
      <c r="J112" s="287">
        <f t="shared" si="9"/>
        <v>0</v>
      </c>
    </row>
    <row r="113" spans="1:10" ht="49.5" x14ac:dyDescent="0.2">
      <c r="A113" s="297">
        <v>106</v>
      </c>
      <c r="B113" s="299" t="s">
        <v>319</v>
      </c>
      <c r="C113" s="300" t="s">
        <v>320</v>
      </c>
      <c r="D113" s="301" t="s">
        <v>44</v>
      </c>
      <c r="E113" s="302" t="s">
        <v>456</v>
      </c>
      <c r="F113" s="303">
        <v>0</v>
      </c>
      <c r="G113" s="287">
        <f t="shared" si="8"/>
        <v>0</v>
      </c>
      <c r="H113" s="302">
        <v>0.25700000000000001</v>
      </c>
      <c r="I113" s="303">
        <v>112062</v>
      </c>
      <c r="J113" s="287">
        <f t="shared" si="9"/>
        <v>28800</v>
      </c>
    </row>
    <row r="114" spans="1:10" ht="49.5" x14ac:dyDescent="0.2">
      <c r="A114" s="297">
        <v>107</v>
      </c>
      <c r="B114" s="299" t="s">
        <v>321</v>
      </c>
      <c r="C114" s="300" t="s">
        <v>322</v>
      </c>
      <c r="D114" s="301" t="s">
        <v>44</v>
      </c>
      <c r="E114" s="302" t="s">
        <v>456</v>
      </c>
      <c r="F114" s="303">
        <v>0</v>
      </c>
      <c r="G114" s="287">
        <f t="shared" si="8"/>
        <v>0</v>
      </c>
      <c r="H114" s="302">
        <v>0.96599999999999997</v>
      </c>
      <c r="I114" s="303">
        <v>114672</v>
      </c>
      <c r="J114" s="287">
        <f t="shared" si="9"/>
        <v>110773</v>
      </c>
    </row>
    <row r="115" spans="1:10" ht="49.5" x14ac:dyDescent="0.2">
      <c r="A115" s="297">
        <v>108</v>
      </c>
      <c r="B115" s="299" t="s">
        <v>323</v>
      </c>
      <c r="C115" s="300" t="s">
        <v>322</v>
      </c>
      <c r="D115" s="301" t="s">
        <v>44</v>
      </c>
      <c r="E115" s="302" t="s">
        <v>456</v>
      </c>
      <c r="F115" s="303">
        <v>0</v>
      </c>
      <c r="G115" s="287">
        <f t="shared" si="8"/>
        <v>0</v>
      </c>
      <c r="H115" s="302">
        <v>172</v>
      </c>
      <c r="I115" s="303">
        <v>114672</v>
      </c>
      <c r="J115" s="287">
        <f t="shared" si="9"/>
        <v>19723584</v>
      </c>
    </row>
    <row r="116" spans="1:10" ht="49.5" x14ac:dyDescent="0.2">
      <c r="A116" s="297">
        <v>109</v>
      </c>
      <c r="B116" s="299" t="s">
        <v>324</v>
      </c>
      <c r="C116" s="300" t="s">
        <v>325</v>
      </c>
      <c r="D116" s="301" t="s">
        <v>44</v>
      </c>
      <c r="E116" s="302">
        <v>0.01</v>
      </c>
      <c r="F116" s="303">
        <v>91980</v>
      </c>
      <c r="G116" s="287">
        <f t="shared" si="8"/>
        <v>920</v>
      </c>
      <c r="H116" s="288"/>
      <c r="I116" s="289"/>
      <c r="J116" s="287">
        <f t="shared" si="9"/>
        <v>0</v>
      </c>
    </row>
    <row r="117" spans="1:10" ht="33" x14ac:dyDescent="0.2">
      <c r="A117" s="297">
        <v>110</v>
      </c>
      <c r="B117" s="299" t="s">
        <v>326</v>
      </c>
      <c r="C117" s="300" t="s">
        <v>327</v>
      </c>
      <c r="D117" s="301" t="s">
        <v>103</v>
      </c>
      <c r="E117" s="304">
        <v>3</v>
      </c>
      <c r="F117" s="303">
        <v>21000</v>
      </c>
      <c r="G117" s="287">
        <f t="shared" si="8"/>
        <v>63000</v>
      </c>
      <c r="H117" s="304"/>
      <c r="I117" s="303"/>
      <c r="J117" s="287">
        <f t="shared" si="9"/>
        <v>0</v>
      </c>
    </row>
    <row r="118" spans="1:10" ht="33" x14ac:dyDescent="0.2">
      <c r="A118" s="297">
        <v>111</v>
      </c>
      <c r="B118" s="299" t="s">
        <v>328</v>
      </c>
      <c r="C118" s="300" t="s">
        <v>329</v>
      </c>
      <c r="D118" s="301" t="s">
        <v>103</v>
      </c>
      <c r="E118" s="304">
        <v>1</v>
      </c>
      <c r="F118" s="303">
        <v>21000</v>
      </c>
      <c r="G118" s="287">
        <f t="shared" si="8"/>
        <v>21000</v>
      </c>
      <c r="H118" s="304"/>
      <c r="I118" s="303"/>
      <c r="J118" s="287">
        <f t="shared" si="9"/>
        <v>0</v>
      </c>
    </row>
    <row r="119" spans="1:10" ht="33" x14ac:dyDescent="0.2">
      <c r="A119" s="297">
        <v>112</v>
      </c>
      <c r="B119" s="299" t="s">
        <v>330</v>
      </c>
      <c r="C119" s="300" t="s">
        <v>331</v>
      </c>
      <c r="D119" s="301" t="s">
        <v>103</v>
      </c>
      <c r="E119" s="304">
        <v>0</v>
      </c>
      <c r="F119" s="303">
        <v>0</v>
      </c>
      <c r="G119" s="287">
        <f t="shared" si="8"/>
        <v>0</v>
      </c>
      <c r="H119" s="304">
        <v>3</v>
      </c>
      <c r="I119" s="303">
        <v>8550</v>
      </c>
      <c r="J119" s="287">
        <f t="shared" si="9"/>
        <v>25650</v>
      </c>
    </row>
    <row r="120" spans="1:10" ht="49.5" x14ac:dyDescent="0.2">
      <c r="A120" s="297">
        <v>113</v>
      </c>
      <c r="B120" s="299" t="s">
        <v>332</v>
      </c>
      <c r="C120" s="300" t="s">
        <v>333</v>
      </c>
      <c r="D120" s="301" t="s">
        <v>103</v>
      </c>
      <c r="E120" s="302">
        <v>6</v>
      </c>
      <c r="F120" s="303">
        <v>21000</v>
      </c>
      <c r="G120" s="287">
        <f t="shared" si="8"/>
        <v>126000</v>
      </c>
      <c r="H120" s="302"/>
      <c r="I120" s="303"/>
      <c r="J120" s="287">
        <f t="shared" si="9"/>
        <v>0</v>
      </c>
    </row>
    <row r="121" spans="1:10" ht="33" x14ac:dyDescent="0.2">
      <c r="A121" s="297">
        <v>114</v>
      </c>
      <c r="B121" s="299" t="s">
        <v>334</v>
      </c>
      <c r="C121" s="300" t="s">
        <v>333</v>
      </c>
      <c r="D121" s="301" t="s">
        <v>103</v>
      </c>
      <c r="E121" s="288">
        <v>1</v>
      </c>
      <c r="F121" s="303">
        <v>21000</v>
      </c>
      <c r="G121" s="287">
        <f t="shared" si="8"/>
        <v>21000</v>
      </c>
      <c r="H121" s="288"/>
      <c r="I121" s="303"/>
      <c r="J121" s="287">
        <f t="shared" si="9"/>
        <v>0</v>
      </c>
    </row>
    <row r="122" spans="1:10" ht="44.25" customHeight="1" x14ac:dyDescent="0.2">
      <c r="A122" s="297">
        <v>115</v>
      </c>
      <c r="B122" s="299" t="s">
        <v>335</v>
      </c>
      <c r="C122" s="300" t="s">
        <v>336</v>
      </c>
      <c r="D122" s="301" t="s">
        <v>103</v>
      </c>
      <c r="E122" s="302" t="s">
        <v>456</v>
      </c>
      <c r="F122" s="303">
        <v>0</v>
      </c>
      <c r="G122" s="287">
        <f t="shared" si="8"/>
        <v>0</v>
      </c>
      <c r="H122" s="302">
        <v>1</v>
      </c>
      <c r="I122" s="303">
        <v>14000</v>
      </c>
      <c r="J122" s="287">
        <f t="shared" si="9"/>
        <v>14000</v>
      </c>
    </row>
    <row r="123" spans="1:10" ht="42" customHeight="1" x14ac:dyDescent="0.2">
      <c r="A123" s="297">
        <v>116</v>
      </c>
      <c r="B123" s="299" t="s">
        <v>337</v>
      </c>
      <c r="C123" s="300" t="s">
        <v>338</v>
      </c>
      <c r="D123" s="301" t="s">
        <v>103</v>
      </c>
      <c r="E123" s="302">
        <v>2</v>
      </c>
      <c r="F123" s="303">
        <v>28500</v>
      </c>
      <c r="G123" s="287">
        <f t="shared" si="8"/>
        <v>57000</v>
      </c>
      <c r="H123" s="288"/>
      <c r="I123" s="289"/>
      <c r="J123" s="287">
        <f t="shared" si="9"/>
        <v>0</v>
      </c>
    </row>
    <row r="124" spans="1:10" ht="39" customHeight="1" x14ac:dyDescent="0.2">
      <c r="A124" s="297">
        <v>117</v>
      </c>
      <c r="B124" s="299" t="s">
        <v>339</v>
      </c>
      <c r="C124" s="300" t="s">
        <v>340</v>
      </c>
      <c r="D124" s="301" t="s">
        <v>103</v>
      </c>
      <c r="E124" s="302">
        <v>1</v>
      </c>
      <c r="F124" s="303">
        <v>28500</v>
      </c>
      <c r="G124" s="287">
        <f t="shared" si="8"/>
        <v>28500</v>
      </c>
      <c r="H124" s="288"/>
      <c r="I124" s="289"/>
      <c r="J124" s="287">
        <f t="shared" si="9"/>
        <v>0</v>
      </c>
    </row>
    <row r="125" spans="1:10" ht="35.25" customHeight="1" x14ac:dyDescent="0.2">
      <c r="A125" s="297">
        <v>118</v>
      </c>
      <c r="B125" s="299" t="s">
        <v>341</v>
      </c>
      <c r="C125" s="300" t="s">
        <v>342</v>
      </c>
      <c r="D125" s="301" t="s">
        <v>103</v>
      </c>
      <c r="E125" s="302">
        <v>2</v>
      </c>
      <c r="F125" s="303">
        <v>28500</v>
      </c>
      <c r="G125" s="287">
        <f t="shared" si="8"/>
        <v>57000</v>
      </c>
      <c r="H125" s="288"/>
      <c r="I125" s="289"/>
      <c r="J125" s="287">
        <f t="shared" si="9"/>
        <v>0</v>
      </c>
    </row>
    <row r="126" spans="1:10" ht="33" x14ac:dyDescent="0.2">
      <c r="A126" s="297">
        <v>119</v>
      </c>
      <c r="B126" s="299" t="s">
        <v>343</v>
      </c>
      <c r="C126" s="300" t="s">
        <v>344</v>
      </c>
      <c r="D126" s="301" t="s">
        <v>345</v>
      </c>
      <c r="E126" s="302">
        <v>1</v>
      </c>
      <c r="F126" s="303">
        <v>7179</v>
      </c>
      <c r="G126" s="287">
        <f t="shared" si="8"/>
        <v>7179</v>
      </c>
      <c r="H126" s="288"/>
      <c r="I126" s="289"/>
      <c r="J126" s="287">
        <f t="shared" si="9"/>
        <v>0</v>
      </c>
    </row>
    <row r="127" spans="1:10" ht="33" x14ac:dyDescent="0.2">
      <c r="A127" s="297">
        <v>120</v>
      </c>
      <c r="B127" s="299" t="s">
        <v>346</v>
      </c>
      <c r="C127" s="300" t="s">
        <v>344</v>
      </c>
      <c r="D127" s="301" t="s">
        <v>345</v>
      </c>
      <c r="E127" s="302">
        <v>1</v>
      </c>
      <c r="F127" s="303">
        <v>7179</v>
      </c>
      <c r="G127" s="287">
        <f t="shared" si="8"/>
        <v>7179</v>
      </c>
      <c r="H127" s="288"/>
      <c r="I127" s="289"/>
      <c r="J127" s="287">
        <f t="shared" si="9"/>
        <v>0</v>
      </c>
    </row>
    <row r="128" spans="1:10" ht="33" x14ac:dyDescent="0.2">
      <c r="A128" s="297">
        <v>121</v>
      </c>
      <c r="B128" s="299" t="s">
        <v>347</v>
      </c>
      <c r="C128" s="300" t="s">
        <v>344</v>
      </c>
      <c r="D128" s="301" t="s">
        <v>345</v>
      </c>
      <c r="E128" s="302">
        <v>1</v>
      </c>
      <c r="F128" s="303">
        <v>7179</v>
      </c>
      <c r="G128" s="287">
        <f t="shared" si="8"/>
        <v>7179</v>
      </c>
      <c r="H128" s="288"/>
      <c r="I128" s="289"/>
      <c r="J128" s="287">
        <f t="shared" si="9"/>
        <v>0</v>
      </c>
    </row>
    <row r="129" spans="1:10" ht="49.5" x14ac:dyDescent="0.2">
      <c r="A129" s="297">
        <v>122</v>
      </c>
      <c r="B129" s="299" t="s">
        <v>348</v>
      </c>
      <c r="C129" s="300" t="s">
        <v>349</v>
      </c>
      <c r="D129" s="301" t="s">
        <v>103</v>
      </c>
      <c r="E129" s="302">
        <v>2</v>
      </c>
      <c r="F129" s="303">
        <v>23247</v>
      </c>
      <c r="G129" s="287">
        <f t="shared" si="8"/>
        <v>46494</v>
      </c>
      <c r="H129" s="288"/>
      <c r="I129" s="289"/>
      <c r="J129" s="287">
        <f t="shared" si="9"/>
        <v>0</v>
      </c>
    </row>
    <row r="130" spans="1:10" ht="49.5" x14ac:dyDescent="0.2">
      <c r="A130" s="297">
        <v>123</v>
      </c>
      <c r="B130" s="299" t="s">
        <v>350</v>
      </c>
      <c r="C130" s="300" t="s">
        <v>351</v>
      </c>
      <c r="D130" s="301" t="s">
        <v>103</v>
      </c>
      <c r="E130" s="302">
        <v>2</v>
      </c>
      <c r="F130" s="303">
        <v>23171</v>
      </c>
      <c r="G130" s="287">
        <f t="shared" si="8"/>
        <v>46342</v>
      </c>
      <c r="H130" s="288"/>
      <c r="I130" s="289"/>
      <c r="J130" s="287">
        <f t="shared" si="9"/>
        <v>0</v>
      </c>
    </row>
    <row r="131" spans="1:10" ht="33" x14ac:dyDescent="0.2">
      <c r="A131" s="297">
        <v>124</v>
      </c>
      <c r="B131" s="299" t="s">
        <v>352</v>
      </c>
      <c r="C131" s="300" t="s">
        <v>353</v>
      </c>
      <c r="D131" s="301" t="s">
        <v>345</v>
      </c>
      <c r="E131" s="302" t="s">
        <v>456</v>
      </c>
      <c r="F131" s="303">
        <v>0</v>
      </c>
      <c r="G131" s="287">
        <f t="shared" si="8"/>
        <v>0</v>
      </c>
      <c r="H131" s="302">
        <v>2</v>
      </c>
      <c r="I131" s="303">
        <v>22000</v>
      </c>
      <c r="J131" s="287">
        <f t="shared" si="9"/>
        <v>44000</v>
      </c>
    </row>
    <row r="132" spans="1:10" ht="33" x14ac:dyDescent="0.2">
      <c r="A132" s="297">
        <v>125</v>
      </c>
      <c r="B132" s="299" t="s">
        <v>354</v>
      </c>
      <c r="C132" s="300" t="s">
        <v>355</v>
      </c>
      <c r="D132" s="301" t="s">
        <v>345</v>
      </c>
      <c r="E132" s="302" t="s">
        <v>456</v>
      </c>
      <c r="F132" s="303">
        <v>0</v>
      </c>
      <c r="G132" s="287">
        <f t="shared" si="8"/>
        <v>0</v>
      </c>
      <c r="H132" s="302">
        <v>1</v>
      </c>
      <c r="I132" s="303">
        <v>56000</v>
      </c>
      <c r="J132" s="287">
        <f t="shared" si="9"/>
        <v>56000</v>
      </c>
    </row>
    <row r="133" spans="1:10" ht="49.5" x14ac:dyDescent="0.2">
      <c r="A133" s="297">
        <v>126</v>
      </c>
      <c r="B133" s="299" t="s">
        <v>356</v>
      </c>
      <c r="C133" s="300" t="s">
        <v>357</v>
      </c>
      <c r="D133" s="301" t="s">
        <v>345</v>
      </c>
      <c r="E133" s="302" t="s">
        <v>456</v>
      </c>
      <c r="F133" s="303">
        <v>0</v>
      </c>
      <c r="G133" s="287">
        <f t="shared" si="8"/>
        <v>0</v>
      </c>
      <c r="H133" s="302">
        <v>8</v>
      </c>
      <c r="I133" s="303">
        <v>250</v>
      </c>
      <c r="J133" s="287">
        <f t="shared" si="9"/>
        <v>2000</v>
      </c>
    </row>
    <row r="134" spans="1:10" ht="49.5" x14ac:dyDescent="0.2">
      <c r="A134" s="297">
        <v>127</v>
      </c>
      <c r="B134" s="299" t="s">
        <v>358</v>
      </c>
      <c r="C134" s="300" t="s">
        <v>359</v>
      </c>
      <c r="D134" s="301" t="s">
        <v>345</v>
      </c>
      <c r="E134" s="302" t="s">
        <v>456</v>
      </c>
      <c r="F134" s="303">
        <v>0</v>
      </c>
      <c r="G134" s="287">
        <f t="shared" si="8"/>
        <v>0</v>
      </c>
      <c r="H134" s="302">
        <v>300</v>
      </c>
      <c r="I134" s="303">
        <v>350</v>
      </c>
      <c r="J134" s="287">
        <f t="shared" si="9"/>
        <v>105000</v>
      </c>
    </row>
    <row r="135" spans="1:10" ht="49.5" x14ac:dyDescent="0.2">
      <c r="A135" s="297">
        <v>128</v>
      </c>
      <c r="B135" s="299" t="s">
        <v>360</v>
      </c>
      <c r="C135" s="300" t="s">
        <v>359</v>
      </c>
      <c r="D135" s="301" t="s">
        <v>345</v>
      </c>
      <c r="E135" s="302" t="s">
        <v>456</v>
      </c>
      <c r="F135" s="303">
        <v>0</v>
      </c>
      <c r="G135" s="287">
        <f t="shared" si="8"/>
        <v>0</v>
      </c>
      <c r="H135" s="302">
        <v>4</v>
      </c>
      <c r="I135" s="303">
        <v>350</v>
      </c>
      <c r="J135" s="287">
        <f t="shared" si="9"/>
        <v>1400</v>
      </c>
    </row>
    <row r="136" spans="1:10" ht="49.5" x14ac:dyDescent="0.2">
      <c r="A136" s="297">
        <v>129</v>
      </c>
      <c r="B136" s="299" t="s">
        <v>361</v>
      </c>
      <c r="C136" s="300" t="s">
        <v>359</v>
      </c>
      <c r="D136" s="301" t="s">
        <v>345</v>
      </c>
      <c r="E136" s="302" t="s">
        <v>456</v>
      </c>
      <c r="F136" s="303">
        <v>0</v>
      </c>
      <c r="G136" s="287">
        <f t="shared" si="8"/>
        <v>0</v>
      </c>
      <c r="H136" s="302">
        <v>17</v>
      </c>
      <c r="I136" s="303">
        <v>350</v>
      </c>
      <c r="J136" s="287">
        <f t="shared" si="9"/>
        <v>5950</v>
      </c>
    </row>
    <row r="137" spans="1:10" ht="49.5" x14ac:dyDescent="0.2">
      <c r="A137" s="297">
        <v>130</v>
      </c>
      <c r="B137" s="299" t="s">
        <v>362</v>
      </c>
      <c r="C137" s="300" t="s">
        <v>363</v>
      </c>
      <c r="D137" s="301" t="s">
        <v>345</v>
      </c>
      <c r="E137" s="302" t="s">
        <v>456</v>
      </c>
      <c r="F137" s="303">
        <v>0</v>
      </c>
      <c r="G137" s="287">
        <f t="shared" si="8"/>
        <v>0</v>
      </c>
      <c r="H137" s="302">
        <v>8</v>
      </c>
      <c r="I137" s="303">
        <v>1600</v>
      </c>
      <c r="J137" s="287">
        <f t="shared" si="9"/>
        <v>12800</v>
      </c>
    </row>
    <row r="138" spans="1:10" ht="49.5" x14ac:dyDescent="0.2">
      <c r="A138" s="297">
        <v>131</v>
      </c>
      <c r="B138" s="299" t="s">
        <v>364</v>
      </c>
      <c r="C138" s="300" t="s">
        <v>365</v>
      </c>
      <c r="D138" s="301" t="s">
        <v>345</v>
      </c>
      <c r="E138" s="302" t="s">
        <v>456</v>
      </c>
      <c r="F138" s="303">
        <v>0</v>
      </c>
      <c r="G138" s="287">
        <f t="shared" si="8"/>
        <v>0</v>
      </c>
      <c r="H138" s="302">
        <v>4</v>
      </c>
      <c r="I138" s="303">
        <v>3000</v>
      </c>
      <c r="J138" s="287">
        <f t="shared" si="9"/>
        <v>12000</v>
      </c>
    </row>
    <row r="139" spans="1:10" ht="33" x14ac:dyDescent="0.2">
      <c r="A139" s="297">
        <v>132</v>
      </c>
      <c r="B139" s="299" t="s">
        <v>366</v>
      </c>
      <c r="C139" s="300" t="s">
        <v>365</v>
      </c>
      <c r="D139" s="301" t="s">
        <v>345</v>
      </c>
      <c r="E139" s="302" t="s">
        <v>456</v>
      </c>
      <c r="F139" s="303">
        <v>0</v>
      </c>
      <c r="G139" s="287">
        <f t="shared" ref="G139:G170" si="10">E139*F139</f>
        <v>0</v>
      </c>
      <c r="H139" s="302">
        <v>300</v>
      </c>
      <c r="I139" s="303">
        <v>3000</v>
      </c>
      <c r="J139" s="287">
        <f t="shared" ref="J139:J170" si="11">H139*I139</f>
        <v>900000</v>
      </c>
    </row>
    <row r="140" spans="1:10" ht="33" x14ac:dyDescent="0.2">
      <c r="A140" s="297">
        <v>133</v>
      </c>
      <c r="B140" s="299" t="s">
        <v>367</v>
      </c>
      <c r="C140" s="300" t="s">
        <v>365</v>
      </c>
      <c r="D140" s="301" t="s">
        <v>345</v>
      </c>
      <c r="E140" s="302" t="s">
        <v>456</v>
      </c>
      <c r="F140" s="303">
        <v>0</v>
      </c>
      <c r="G140" s="287">
        <f t="shared" si="10"/>
        <v>0</v>
      </c>
      <c r="H140" s="302">
        <v>17</v>
      </c>
      <c r="I140" s="303">
        <v>3000</v>
      </c>
      <c r="J140" s="287">
        <f t="shared" si="11"/>
        <v>51000</v>
      </c>
    </row>
    <row r="141" spans="1:10" ht="49.5" x14ac:dyDescent="0.2">
      <c r="A141" s="297">
        <v>134</v>
      </c>
      <c r="B141" s="299" t="s">
        <v>368</v>
      </c>
      <c r="C141" s="300" t="s">
        <v>369</v>
      </c>
      <c r="D141" s="301" t="s">
        <v>103</v>
      </c>
      <c r="E141" s="302">
        <v>1</v>
      </c>
      <c r="F141" s="303">
        <v>1264</v>
      </c>
      <c r="G141" s="287">
        <f t="shared" si="10"/>
        <v>1264</v>
      </c>
      <c r="H141" s="288"/>
      <c r="I141" s="289"/>
      <c r="J141" s="287">
        <f t="shared" si="11"/>
        <v>0</v>
      </c>
    </row>
    <row r="142" spans="1:10" ht="49.5" x14ac:dyDescent="0.2">
      <c r="A142" s="297">
        <v>135</v>
      </c>
      <c r="B142" s="299" t="s">
        <v>370</v>
      </c>
      <c r="C142" s="300" t="s">
        <v>371</v>
      </c>
      <c r="D142" s="301" t="s">
        <v>103</v>
      </c>
      <c r="E142" s="302">
        <v>2</v>
      </c>
      <c r="F142" s="303">
        <v>4100</v>
      </c>
      <c r="G142" s="287">
        <f t="shared" si="10"/>
        <v>8200</v>
      </c>
      <c r="H142" s="288"/>
      <c r="I142" s="289"/>
      <c r="J142" s="287">
        <f t="shared" si="11"/>
        <v>0</v>
      </c>
    </row>
    <row r="143" spans="1:10" ht="49.5" x14ac:dyDescent="0.2">
      <c r="A143" s="297">
        <v>136</v>
      </c>
      <c r="B143" s="299" t="s">
        <v>372</v>
      </c>
      <c r="C143" s="300" t="s">
        <v>371</v>
      </c>
      <c r="D143" s="301" t="s">
        <v>103</v>
      </c>
      <c r="E143" s="302">
        <v>2</v>
      </c>
      <c r="F143" s="303">
        <v>4100</v>
      </c>
      <c r="G143" s="287">
        <f t="shared" si="10"/>
        <v>8200</v>
      </c>
      <c r="H143" s="288"/>
      <c r="I143" s="289"/>
      <c r="J143" s="287">
        <f t="shared" si="11"/>
        <v>0</v>
      </c>
    </row>
    <row r="144" spans="1:10" ht="49.5" x14ac:dyDescent="0.2">
      <c r="A144" s="297">
        <v>137</v>
      </c>
      <c r="B144" s="299" t="s">
        <v>373</v>
      </c>
      <c r="C144" s="300" t="s">
        <v>374</v>
      </c>
      <c r="D144" s="301" t="s">
        <v>103</v>
      </c>
      <c r="E144" s="302">
        <v>2</v>
      </c>
      <c r="F144" s="303">
        <v>10114</v>
      </c>
      <c r="G144" s="287">
        <f t="shared" si="10"/>
        <v>20228</v>
      </c>
      <c r="H144" s="288"/>
      <c r="I144" s="289"/>
      <c r="J144" s="287">
        <f t="shared" si="11"/>
        <v>0</v>
      </c>
    </row>
    <row r="145" spans="1:10" x14ac:dyDescent="0.2">
      <c r="A145" s="297">
        <v>138</v>
      </c>
      <c r="B145" s="299" t="s">
        <v>152</v>
      </c>
      <c r="C145" s="300" t="s">
        <v>141</v>
      </c>
      <c r="D145" s="301" t="s">
        <v>105</v>
      </c>
      <c r="E145" s="302">
        <v>4</v>
      </c>
      <c r="F145" s="303">
        <v>65.02</v>
      </c>
      <c r="G145" s="287">
        <f t="shared" si="10"/>
        <v>260</v>
      </c>
      <c r="H145" s="288"/>
      <c r="I145" s="289"/>
      <c r="J145" s="287">
        <f t="shared" si="11"/>
        <v>0</v>
      </c>
    </row>
    <row r="146" spans="1:10" ht="33" x14ac:dyDescent="0.2">
      <c r="A146" s="297">
        <v>139</v>
      </c>
      <c r="B146" s="299" t="s">
        <v>375</v>
      </c>
      <c r="C146" s="300" t="s">
        <v>376</v>
      </c>
      <c r="D146" s="301" t="s">
        <v>44</v>
      </c>
      <c r="E146" s="302" t="s">
        <v>456</v>
      </c>
      <c r="F146" s="303">
        <v>0</v>
      </c>
      <c r="G146" s="287">
        <f t="shared" si="10"/>
        <v>0</v>
      </c>
      <c r="H146" s="302">
        <v>7.1999999999999995E-2</v>
      </c>
      <c r="I146" s="303">
        <v>38000</v>
      </c>
      <c r="J146" s="287">
        <f t="shared" si="11"/>
        <v>2736</v>
      </c>
    </row>
    <row r="147" spans="1:10" ht="33" x14ac:dyDescent="0.2">
      <c r="A147" s="297">
        <v>140</v>
      </c>
      <c r="B147" s="299" t="s">
        <v>193</v>
      </c>
      <c r="C147" s="300" t="s">
        <v>377</v>
      </c>
      <c r="D147" s="301" t="s">
        <v>44</v>
      </c>
      <c r="E147" s="302" t="s">
        <v>456</v>
      </c>
      <c r="F147" s="303">
        <v>0</v>
      </c>
      <c r="G147" s="287">
        <f t="shared" si="10"/>
        <v>0</v>
      </c>
      <c r="H147" s="302">
        <v>1.46</v>
      </c>
      <c r="I147" s="303">
        <v>40000</v>
      </c>
      <c r="J147" s="287">
        <f t="shared" si="11"/>
        <v>58400</v>
      </c>
    </row>
    <row r="148" spans="1:10" ht="33" x14ac:dyDescent="0.2">
      <c r="A148" s="297">
        <v>141</v>
      </c>
      <c r="B148" s="299" t="s">
        <v>194</v>
      </c>
      <c r="C148" s="300" t="s">
        <v>378</v>
      </c>
      <c r="D148" s="301" t="s">
        <v>44</v>
      </c>
      <c r="E148" s="302" t="s">
        <v>456</v>
      </c>
      <c r="F148" s="303">
        <v>0</v>
      </c>
      <c r="G148" s="287">
        <f t="shared" si="10"/>
        <v>0</v>
      </c>
      <c r="H148" s="302">
        <v>0.28899999999999998</v>
      </c>
      <c r="I148" s="303">
        <v>38700</v>
      </c>
      <c r="J148" s="287">
        <f t="shared" si="11"/>
        <v>11184</v>
      </c>
    </row>
    <row r="149" spans="1:10" ht="33" x14ac:dyDescent="0.2">
      <c r="A149" s="297">
        <v>142</v>
      </c>
      <c r="B149" s="299" t="s">
        <v>195</v>
      </c>
      <c r="C149" s="300" t="s">
        <v>379</v>
      </c>
      <c r="D149" s="301" t="s">
        <v>44</v>
      </c>
      <c r="E149" s="302" t="s">
        <v>456</v>
      </c>
      <c r="F149" s="303">
        <v>0</v>
      </c>
      <c r="G149" s="287">
        <f t="shared" si="10"/>
        <v>0</v>
      </c>
      <c r="H149" s="302">
        <v>0.38100000000000001</v>
      </c>
      <c r="I149" s="303">
        <v>38700</v>
      </c>
      <c r="J149" s="287">
        <f t="shared" si="11"/>
        <v>14745</v>
      </c>
    </row>
    <row r="150" spans="1:10" x14ac:dyDescent="0.2">
      <c r="A150" s="297">
        <v>143</v>
      </c>
      <c r="B150" s="299" t="s">
        <v>380</v>
      </c>
      <c r="C150" s="300" t="s">
        <v>381</v>
      </c>
      <c r="D150" s="301" t="s">
        <v>44</v>
      </c>
      <c r="E150" s="302" t="s">
        <v>456</v>
      </c>
      <c r="F150" s="303">
        <v>0</v>
      </c>
      <c r="G150" s="287">
        <f t="shared" si="10"/>
        <v>0</v>
      </c>
      <c r="H150" s="302">
        <v>0.219</v>
      </c>
      <c r="I150" s="303">
        <v>43000</v>
      </c>
      <c r="J150" s="287">
        <f t="shared" si="11"/>
        <v>9417</v>
      </c>
    </row>
    <row r="151" spans="1:10" x14ac:dyDescent="0.2">
      <c r="A151" s="297">
        <v>144</v>
      </c>
      <c r="B151" s="299" t="s">
        <v>382</v>
      </c>
      <c r="C151" s="300" t="s">
        <v>383</v>
      </c>
      <c r="D151" s="301" t="s">
        <v>44</v>
      </c>
      <c r="E151" s="302" t="s">
        <v>456</v>
      </c>
      <c r="F151" s="303">
        <v>0</v>
      </c>
      <c r="G151" s="287">
        <f t="shared" si="10"/>
        <v>0</v>
      </c>
      <c r="H151" s="302">
        <v>0.59799999999999998</v>
      </c>
      <c r="I151" s="303">
        <v>38700</v>
      </c>
      <c r="J151" s="287">
        <f t="shared" si="11"/>
        <v>23143</v>
      </c>
    </row>
    <row r="152" spans="1:10" x14ac:dyDescent="0.2">
      <c r="A152" s="297">
        <v>145</v>
      </c>
      <c r="B152" s="299" t="s">
        <v>384</v>
      </c>
      <c r="C152" s="300" t="s">
        <v>385</v>
      </c>
      <c r="D152" s="301" t="s">
        <v>98</v>
      </c>
      <c r="E152" s="302">
        <v>2.76</v>
      </c>
      <c r="F152" s="303">
        <v>31.97</v>
      </c>
      <c r="G152" s="287">
        <f t="shared" si="10"/>
        <v>88</v>
      </c>
      <c r="H152" s="288"/>
      <c r="I152" s="289"/>
      <c r="J152" s="287">
        <f t="shared" si="11"/>
        <v>0</v>
      </c>
    </row>
    <row r="153" spans="1:10" x14ac:dyDescent="0.2">
      <c r="A153" s="297">
        <v>146</v>
      </c>
      <c r="B153" s="299" t="s">
        <v>386</v>
      </c>
      <c r="C153" s="300" t="s">
        <v>387</v>
      </c>
      <c r="D153" s="301" t="s">
        <v>98</v>
      </c>
      <c r="E153" s="302">
        <v>4.83</v>
      </c>
      <c r="F153" s="303">
        <v>264.31</v>
      </c>
      <c r="G153" s="287">
        <f t="shared" si="10"/>
        <v>1277</v>
      </c>
      <c r="H153" s="288"/>
      <c r="I153" s="289"/>
      <c r="J153" s="287">
        <f t="shared" si="11"/>
        <v>0</v>
      </c>
    </row>
    <row r="154" spans="1:10" x14ac:dyDescent="0.2">
      <c r="A154" s="297">
        <v>147</v>
      </c>
      <c r="B154" s="299" t="s">
        <v>196</v>
      </c>
      <c r="C154" s="300" t="s">
        <v>388</v>
      </c>
      <c r="D154" s="301" t="s">
        <v>44</v>
      </c>
      <c r="E154" s="302" t="s">
        <v>456</v>
      </c>
      <c r="F154" s="303">
        <v>0</v>
      </c>
      <c r="G154" s="287">
        <f t="shared" si="10"/>
        <v>0</v>
      </c>
      <c r="H154" s="302">
        <v>6.9000000000000006E-2</v>
      </c>
      <c r="I154" s="303">
        <v>43000</v>
      </c>
      <c r="J154" s="287">
        <f t="shared" si="11"/>
        <v>2967</v>
      </c>
    </row>
    <row r="155" spans="1:10" x14ac:dyDescent="0.2">
      <c r="A155" s="297">
        <v>148</v>
      </c>
      <c r="B155" s="299" t="s">
        <v>389</v>
      </c>
      <c r="C155" s="300" t="s">
        <v>390</v>
      </c>
      <c r="D155" s="301" t="s">
        <v>46</v>
      </c>
      <c r="E155" s="302">
        <v>0.87</v>
      </c>
      <c r="F155" s="303">
        <v>85</v>
      </c>
      <c r="G155" s="287">
        <f t="shared" si="10"/>
        <v>74</v>
      </c>
      <c r="H155" s="288"/>
      <c r="I155" s="289"/>
      <c r="J155" s="287">
        <f t="shared" si="11"/>
        <v>0</v>
      </c>
    </row>
    <row r="156" spans="1:10" x14ac:dyDescent="0.2">
      <c r="A156" s="297">
        <v>149</v>
      </c>
      <c r="B156" s="299" t="s">
        <v>391</v>
      </c>
      <c r="C156" s="300" t="s">
        <v>392</v>
      </c>
      <c r="D156" s="301" t="s">
        <v>44</v>
      </c>
      <c r="E156" s="302">
        <v>8.5099999999999995E-2</v>
      </c>
      <c r="F156" s="303">
        <v>40000</v>
      </c>
      <c r="G156" s="287">
        <f t="shared" si="10"/>
        <v>3404</v>
      </c>
      <c r="H156" s="288"/>
      <c r="I156" s="289"/>
      <c r="J156" s="287">
        <f t="shared" si="11"/>
        <v>0</v>
      </c>
    </row>
    <row r="157" spans="1:10" ht="35.25" customHeight="1" x14ac:dyDescent="0.2">
      <c r="A157" s="297">
        <v>150</v>
      </c>
      <c r="B157" s="299" t="s">
        <v>197</v>
      </c>
      <c r="C157" s="300" t="s">
        <v>393</v>
      </c>
      <c r="D157" s="301" t="s">
        <v>104</v>
      </c>
      <c r="E157" s="302" t="s">
        <v>456</v>
      </c>
      <c r="F157" s="303">
        <v>0</v>
      </c>
      <c r="G157" s="287">
        <f t="shared" si="10"/>
        <v>0</v>
      </c>
      <c r="H157" s="302">
        <v>215.28700000000001</v>
      </c>
      <c r="I157" s="303">
        <v>320</v>
      </c>
      <c r="J157" s="287">
        <f t="shared" si="11"/>
        <v>68892</v>
      </c>
    </row>
    <row r="158" spans="1:10" ht="32.25" customHeight="1" x14ac:dyDescent="0.2">
      <c r="A158" s="297">
        <v>151</v>
      </c>
      <c r="B158" s="299" t="s">
        <v>394</v>
      </c>
      <c r="C158" s="300" t="s">
        <v>395</v>
      </c>
      <c r="D158" s="301" t="s">
        <v>104</v>
      </c>
      <c r="E158" s="302" t="s">
        <v>456</v>
      </c>
      <c r="F158" s="303">
        <v>0</v>
      </c>
      <c r="G158" s="287">
        <f t="shared" si="10"/>
        <v>0</v>
      </c>
      <c r="H158" s="302">
        <v>134.67099999999999</v>
      </c>
      <c r="I158" s="303">
        <v>350</v>
      </c>
      <c r="J158" s="287">
        <f t="shared" si="11"/>
        <v>47135</v>
      </c>
    </row>
    <row r="159" spans="1:10" ht="33.75" customHeight="1" x14ac:dyDescent="0.2">
      <c r="A159" s="297">
        <v>152</v>
      </c>
      <c r="B159" s="299" t="s">
        <v>198</v>
      </c>
      <c r="C159" s="300" t="s">
        <v>396</v>
      </c>
      <c r="D159" s="301" t="s">
        <v>104</v>
      </c>
      <c r="E159" s="302" t="s">
        <v>456</v>
      </c>
      <c r="F159" s="303">
        <v>0</v>
      </c>
      <c r="G159" s="287">
        <f t="shared" si="10"/>
        <v>0</v>
      </c>
      <c r="H159" s="302">
        <v>33.835000000000001</v>
      </c>
      <c r="I159" s="303">
        <v>1410</v>
      </c>
      <c r="J159" s="287">
        <f t="shared" si="11"/>
        <v>47707</v>
      </c>
    </row>
    <row r="160" spans="1:10" ht="35.25" customHeight="1" x14ac:dyDescent="0.2">
      <c r="A160" s="297">
        <v>153</v>
      </c>
      <c r="B160" s="299" t="s">
        <v>397</v>
      </c>
      <c r="C160" s="300" t="s">
        <v>398</v>
      </c>
      <c r="D160" s="301" t="s">
        <v>104</v>
      </c>
      <c r="E160" s="302" t="s">
        <v>456</v>
      </c>
      <c r="F160" s="303">
        <v>0</v>
      </c>
      <c r="G160" s="287">
        <f t="shared" si="10"/>
        <v>0</v>
      </c>
      <c r="H160" s="302">
        <v>17.170000000000002</v>
      </c>
      <c r="I160" s="303">
        <v>2000</v>
      </c>
      <c r="J160" s="287">
        <f t="shared" si="11"/>
        <v>34340</v>
      </c>
    </row>
    <row r="161" spans="1:10" ht="49.5" x14ac:dyDescent="0.2">
      <c r="A161" s="297">
        <v>154</v>
      </c>
      <c r="B161" s="299" t="s">
        <v>399</v>
      </c>
      <c r="C161" s="300" t="s">
        <v>400</v>
      </c>
      <c r="D161" s="301" t="s">
        <v>104</v>
      </c>
      <c r="E161" s="302">
        <v>25.1</v>
      </c>
      <c r="F161" s="303">
        <v>3962</v>
      </c>
      <c r="G161" s="287">
        <f t="shared" si="10"/>
        <v>99446</v>
      </c>
      <c r="H161" s="288"/>
      <c r="I161" s="289"/>
      <c r="J161" s="287">
        <f t="shared" si="11"/>
        <v>0</v>
      </c>
    </row>
    <row r="162" spans="1:10" ht="33" x14ac:dyDescent="0.2">
      <c r="A162" s="297">
        <v>155</v>
      </c>
      <c r="B162" s="299" t="s">
        <v>401</v>
      </c>
      <c r="C162" s="300" t="s">
        <v>402</v>
      </c>
      <c r="D162" s="301" t="s">
        <v>104</v>
      </c>
      <c r="E162" s="302">
        <v>1.6479999999999999</v>
      </c>
      <c r="F162" s="303">
        <v>1410</v>
      </c>
      <c r="G162" s="287">
        <f t="shared" si="10"/>
        <v>2324</v>
      </c>
      <c r="H162" s="288"/>
      <c r="I162" s="289"/>
      <c r="J162" s="287">
        <f t="shared" si="11"/>
        <v>0</v>
      </c>
    </row>
    <row r="163" spans="1:10" ht="33" x14ac:dyDescent="0.2">
      <c r="A163" s="297">
        <v>156</v>
      </c>
      <c r="B163" s="299" t="s">
        <v>403</v>
      </c>
      <c r="C163" s="300" t="s">
        <v>404</v>
      </c>
      <c r="D163" s="301" t="s">
        <v>104</v>
      </c>
      <c r="E163" s="302">
        <v>87.138000000000005</v>
      </c>
      <c r="F163" s="303">
        <v>2300</v>
      </c>
      <c r="G163" s="287">
        <f t="shared" si="10"/>
        <v>200417</v>
      </c>
      <c r="H163" s="288"/>
      <c r="I163" s="289"/>
      <c r="J163" s="287">
        <f t="shared" si="11"/>
        <v>0</v>
      </c>
    </row>
    <row r="164" spans="1:10" x14ac:dyDescent="0.2">
      <c r="A164" s="297">
        <v>157</v>
      </c>
      <c r="B164" s="299" t="s">
        <v>405</v>
      </c>
      <c r="C164" s="300" t="s">
        <v>406</v>
      </c>
      <c r="D164" s="301" t="s">
        <v>98</v>
      </c>
      <c r="E164" s="302">
        <v>1.5</v>
      </c>
      <c r="F164" s="303">
        <v>650.27</v>
      </c>
      <c r="G164" s="287">
        <f t="shared" si="10"/>
        <v>975</v>
      </c>
      <c r="H164" s="288"/>
      <c r="I164" s="289"/>
      <c r="J164" s="287">
        <f t="shared" si="11"/>
        <v>0</v>
      </c>
    </row>
    <row r="165" spans="1:10" x14ac:dyDescent="0.2">
      <c r="A165" s="297">
        <v>158</v>
      </c>
      <c r="B165" s="299" t="s">
        <v>407</v>
      </c>
      <c r="C165" s="300" t="s">
        <v>408</v>
      </c>
      <c r="D165" s="301" t="s">
        <v>45</v>
      </c>
      <c r="E165" s="302">
        <v>2022.07</v>
      </c>
      <c r="F165" s="303">
        <v>180</v>
      </c>
      <c r="G165" s="287">
        <f t="shared" si="10"/>
        <v>363973</v>
      </c>
      <c r="H165" s="288"/>
      <c r="I165" s="289"/>
      <c r="J165" s="287">
        <f t="shared" si="11"/>
        <v>0</v>
      </c>
    </row>
    <row r="166" spans="1:10" x14ac:dyDescent="0.2">
      <c r="A166" s="297">
        <v>159</v>
      </c>
      <c r="B166" s="299" t="s">
        <v>409</v>
      </c>
      <c r="C166" s="300" t="s">
        <v>410</v>
      </c>
      <c r="D166" s="301" t="s">
        <v>46</v>
      </c>
      <c r="E166" s="302">
        <v>3.24</v>
      </c>
      <c r="F166" s="303">
        <v>299.10000000000002</v>
      </c>
      <c r="G166" s="287">
        <f t="shared" si="10"/>
        <v>969</v>
      </c>
      <c r="H166" s="288"/>
      <c r="I166" s="289"/>
      <c r="J166" s="287">
        <f t="shared" si="11"/>
        <v>0</v>
      </c>
    </row>
    <row r="167" spans="1:10" ht="33" x14ac:dyDescent="0.2">
      <c r="A167" s="297">
        <v>160</v>
      </c>
      <c r="B167" s="299" t="s">
        <v>199</v>
      </c>
      <c r="C167" s="300" t="s">
        <v>192</v>
      </c>
      <c r="D167" s="301" t="s">
        <v>44</v>
      </c>
      <c r="E167" s="302">
        <v>3.6600000000000001E-4</v>
      </c>
      <c r="F167" s="303">
        <v>450500</v>
      </c>
      <c r="G167" s="287">
        <f t="shared" si="10"/>
        <v>165</v>
      </c>
      <c r="H167" s="288"/>
      <c r="I167" s="289"/>
      <c r="J167" s="287">
        <f t="shared" si="11"/>
        <v>0</v>
      </c>
    </row>
    <row r="168" spans="1:10" x14ac:dyDescent="0.2">
      <c r="A168" s="297">
        <v>161</v>
      </c>
      <c r="B168" s="299" t="s">
        <v>411</v>
      </c>
      <c r="C168" s="300" t="s">
        <v>412</v>
      </c>
      <c r="D168" s="301" t="s">
        <v>105</v>
      </c>
      <c r="E168" s="302">
        <v>15</v>
      </c>
      <c r="F168" s="303">
        <v>68</v>
      </c>
      <c r="G168" s="287">
        <f t="shared" si="10"/>
        <v>1020</v>
      </c>
      <c r="H168" s="288"/>
      <c r="I168" s="289"/>
      <c r="J168" s="287">
        <f t="shared" si="11"/>
        <v>0</v>
      </c>
    </row>
    <row r="169" spans="1:10" ht="49.5" x14ac:dyDescent="0.2">
      <c r="A169" s="297">
        <v>162</v>
      </c>
      <c r="B169" s="299" t="s">
        <v>413</v>
      </c>
      <c r="C169" s="300" t="s">
        <v>414</v>
      </c>
      <c r="D169" s="301" t="s">
        <v>105</v>
      </c>
      <c r="E169" s="302">
        <v>3</v>
      </c>
      <c r="F169" s="303">
        <v>207</v>
      </c>
      <c r="G169" s="287">
        <f t="shared" si="10"/>
        <v>621</v>
      </c>
      <c r="H169" s="288"/>
      <c r="I169" s="289"/>
      <c r="J169" s="287">
        <f t="shared" si="11"/>
        <v>0</v>
      </c>
    </row>
    <row r="170" spans="1:10" ht="50.25" thickBot="1" x14ac:dyDescent="0.25">
      <c r="A170" s="297">
        <v>163</v>
      </c>
      <c r="B170" s="299" t="s">
        <v>415</v>
      </c>
      <c r="C170" s="300" t="s">
        <v>416</v>
      </c>
      <c r="D170" s="301" t="s">
        <v>105</v>
      </c>
      <c r="E170" s="302">
        <v>3</v>
      </c>
      <c r="F170" s="303">
        <v>700</v>
      </c>
      <c r="G170" s="287">
        <f t="shared" si="10"/>
        <v>2100</v>
      </c>
      <c r="H170" s="288"/>
      <c r="I170" s="289"/>
      <c r="J170" s="287">
        <f t="shared" si="11"/>
        <v>0</v>
      </c>
    </row>
    <row r="171" spans="1:10" ht="17.25" thickBot="1" x14ac:dyDescent="0.25">
      <c r="A171" s="489"/>
      <c r="B171" s="490"/>
      <c r="C171" s="490"/>
      <c r="D171" s="490"/>
      <c r="E171" s="290" t="s">
        <v>106</v>
      </c>
      <c r="F171" s="290"/>
      <c r="G171" s="291">
        <f>SUM(G10:G170)</f>
        <v>1633137</v>
      </c>
      <c r="H171" s="491" t="s">
        <v>106</v>
      </c>
      <c r="I171" s="492"/>
      <c r="J171" s="292">
        <f>SUM(J10:J170)</f>
        <v>21668952</v>
      </c>
    </row>
    <row r="172" spans="1:10" ht="17.25" thickBot="1" x14ac:dyDescent="0.25">
      <c r="A172" s="493" t="s">
        <v>107</v>
      </c>
      <c r="B172" s="494"/>
      <c r="C172" s="494"/>
      <c r="D172" s="494"/>
      <c r="E172" s="495">
        <f>G171+J171</f>
        <v>23302089</v>
      </c>
      <c r="F172" s="495"/>
      <c r="G172" s="495"/>
      <c r="H172" s="495"/>
      <c r="I172" s="495"/>
      <c r="J172" s="496"/>
    </row>
  </sheetData>
  <autoFilter ref="A10:J172"/>
  <mergeCells count="13">
    <mergeCell ref="A171:D171"/>
    <mergeCell ref="H171:I171"/>
    <mergeCell ref="A172:D172"/>
    <mergeCell ref="E172:J172"/>
    <mergeCell ref="A2:J2"/>
    <mergeCell ref="A6:A8"/>
    <mergeCell ref="B6:B8"/>
    <mergeCell ref="C6:C8"/>
    <mergeCell ref="D6:D8"/>
    <mergeCell ref="E6:J6"/>
    <mergeCell ref="E7:G7"/>
    <mergeCell ref="H7:J7"/>
    <mergeCell ref="C3:J3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'Приложение №2 к Форме 8.2'!Заголовки_для_печати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2015-09-30T11:30:52Z</cp:lastPrinted>
  <dcterms:created xsi:type="dcterms:W3CDTF">2014-07-13T09:38:46Z</dcterms:created>
  <dcterms:modified xsi:type="dcterms:W3CDTF">2015-10-01T03:52:57Z</dcterms:modified>
</cp:coreProperties>
</file>