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9150" tabRatio="764"/>
  </bookViews>
  <sheets>
    <sheet name="форма 8.2" sheetId="6" r:id="rId1"/>
    <sheet name="прил. №1 к ф.8.2" sheetId="3" r:id="rId2"/>
    <sheet name="прил. №2 к ф.8.2" sheetId="5" r:id="rId3"/>
    <sheet name="прил. №3 к ф.8.2" sheetId="4" r:id="rId4"/>
  </sheets>
  <definedNames>
    <definedName name="м_лы_д_перевозки">#REF!</definedName>
    <definedName name="_xlnm.Print_Area" localSheetId="0">'форма 8.2'!$A$1:$W$58</definedName>
  </definedNames>
  <calcPr calcId="145621" fullPrecision="0"/>
</workbook>
</file>

<file path=xl/calcChain.xml><?xml version="1.0" encoding="utf-8"?>
<calcChain xmlns="http://schemas.openxmlformats.org/spreadsheetml/2006/main">
  <c r="I25" i="4" l="1"/>
  <c r="F13" i="6" l="1"/>
  <c r="G13" i="6"/>
  <c r="H13" i="6"/>
  <c r="I13" i="6"/>
  <c r="K13" i="6"/>
  <c r="L13" i="6"/>
  <c r="M13" i="6"/>
  <c r="N13" i="6"/>
  <c r="F46" i="6" l="1"/>
  <c r="F45" i="6"/>
  <c r="E12" i="6"/>
  <c r="E13" i="6" s="1"/>
  <c r="J13" i="6" l="1"/>
  <c r="G33" i="6" l="1"/>
  <c r="G22" i="5" l="1"/>
  <c r="W10" i="6" l="1"/>
  <c r="F10" i="6"/>
  <c r="G10" i="6" s="1"/>
  <c r="H10" i="6" s="1"/>
  <c r="I10" i="6" s="1"/>
  <c r="J10" i="6" s="1"/>
  <c r="B10" i="6"/>
  <c r="D24" i="5" l="1"/>
  <c r="I23" i="5"/>
  <c r="B23" i="5"/>
  <c r="F22" i="5"/>
  <c r="H22" i="5" s="1"/>
  <c r="I22" i="5" s="1"/>
  <c r="B22" i="5"/>
  <c r="H21" i="5"/>
  <c r="I21" i="5" s="1"/>
  <c r="I24" i="5" s="1"/>
  <c r="D20" i="5"/>
  <c r="H19" i="5"/>
  <c r="I19" i="5" s="1"/>
  <c r="H18" i="5"/>
  <c r="I18" i="5" s="1"/>
  <c r="B18" i="5"/>
  <c r="B19" i="5" s="1"/>
  <c r="I17" i="5"/>
  <c r="D16" i="5"/>
  <c r="I15" i="5"/>
  <c r="H14" i="5"/>
  <c r="I14" i="5" s="1"/>
  <c r="B14" i="5"/>
  <c r="B15" i="5" s="1"/>
  <c r="I13" i="5"/>
  <c r="I16" i="5" s="1"/>
  <c r="H13" i="5"/>
  <c r="D12" i="5"/>
  <c r="D25" i="5" s="1"/>
  <c r="H11" i="5"/>
  <c r="I11" i="5" s="1"/>
  <c r="H10" i="5"/>
  <c r="I10" i="5" s="1"/>
  <c r="H9" i="5"/>
  <c r="I9" i="5" s="1"/>
  <c r="I12" i="5" l="1"/>
  <c r="I20" i="5"/>
  <c r="J20" i="3"/>
  <c r="I25" i="5" l="1"/>
</calcChain>
</file>

<file path=xl/sharedStrings.xml><?xml version="1.0" encoding="utf-8"?>
<sst xmlns="http://schemas.openxmlformats.org/spreadsheetml/2006/main" count="164" uniqueCount="131">
  <si>
    <t>№</t>
  </si>
  <si>
    <t>№ сметы, виды работ и затрат</t>
  </si>
  <si>
    <t>Текущий уровень цен</t>
  </si>
  <si>
    <t>в том числе:</t>
  </si>
  <si>
    <t>Трудозатраты основных рабочих, чел-час</t>
  </si>
  <si>
    <t>Поставка Подрядчика</t>
  </si>
  <si>
    <t>ИТОГО по всем работам</t>
  </si>
  <si>
    <t>Временные здания и сооружения</t>
  </si>
  <si>
    <t>ИТОГО с ВРзиС</t>
  </si>
  <si>
    <t>Непредвиденные затраты</t>
  </si>
  <si>
    <t>- Затраты по перевозке автомобильным транспортом работников строительно-монтажных организаций</t>
  </si>
  <si>
    <t>ИТОГО с учетом прочих работ и затрат</t>
  </si>
  <si>
    <t>ВСЕГО с учетом всех затрат</t>
  </si>
  <si>
    <t>НДС</t>
  </si>
  <si>
    <t>ВСЕГО с учетом НДС, в том числе:</t>
  </si>
  <si>
    <t>Стоимость работ в 2016г. с учетом НДС</t>
  </si>
  <si>
    <t xml:space="preserve">в том числе:  </t>
  </si>
  <si>
    <t>Значения</t>
  </si>
  <si>
    <t>Заработная плата рабочего 4-го разряда</t>
  </si>
  <si>
    <t>руб./час</t>
  </si>
  <si>
    <t>Индекс оплаты труда</t>
  </si>
  <si>
    <t>Индекс эксплуатации машин и механизмов</t>
  </si>
  <si>
    <t>Уровень накладных расходов</t>
  </si>
  <si>
    <t>%</t>
  </si>
  <si>
    <t>Уровень сметной прибыли</t>
  </si>
  <si>
    <t xml:space="preserve">ВСЕГО                                                                      </t>
  </si>
  <si>
    <t xml:space="preserve">Расчет договорной цены  строительства объекта </t>
  </si>
  <si>
    <t xml:space="preserve">Поставка Заказчика </t>
  </si>
  <si>
    <t>Зимнее удорожание</t>
  </si>
  <si>
    <t xml:space="preserve"> Прочие работы и затраты, в том числе:</t>
  </si>
  <si>
    <t xml:space="preserve">в том числе доставка материалов на объект </t>
  </si>
  <si>
    <t xml:space="preserve">Базисный уровень цен 2001г. </t>
  </si>
  <si>
    <t xml:space="preserve">  - Зимнее удорожание</t>
  </si>
  <si>
    <t>Сметная прибыль</t>
  </si>
  <si>
    <t>Накладные расходы</t>
  </si>
  <si>
    <t>Трудозатраты рабочих-механизаторов</t>
  </si>
  <si>
    <t>Оплата труда механизаторов</t>
  </si>
  <si>
    <t>Оплата труда  основных рабочих</t>
  </si>
  <si>
    <t>Стоимость материалов</t>
  </si>
  <si>
    <t>Стоимость МТР всего, (Приложение 3)</t>
  </si>
  <si>
    <t>Стоимость объекта всего</t>
  </si>
  <si>
    <t>Оплата труда основных рабочих</t>
  </si>
  <si>
    <t>Стоимость ЭММ</t>
  </si>
  <si>
    <t>в том числе оплата труда механизаторов</t>
  </si>
  <si>
    <t>- Перебазировка техники (Приложение 1)</t>
  </si>
  <si>
    <t xml:space="preserve"> - Доставка материалов на объект (Приложение 2)</t>
  </si>
  <si>
    <t>Расчет стоимости доставки материалов на объект</t>
  </si>
  <si>
    <t>руб., без НДС</t>
  </si>
  <si>
    <t>№ п/п</t>
  </si>
  <si>
    <t>* - подтверждается  транспортной схемой, согласованной с маркшейдерской службой ОАО "СН -МНГ"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</si>
  <si>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</si>
  <si>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</si>
  <si>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</si>
  <si>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</si>
  <si>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</si>
  <si>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</si>
  <si>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</si>
  <si>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</si>
  <si>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</si>
  <si>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</si>
  <si>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</si>
  <si>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</si>
  <si>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</si>
  <si>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</si>
  <si>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</si>
  <si>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</si>
  <si>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</si>
  <si>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</si>
  <si>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</si>
  <si>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</si>
  <si>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</si>
  <si>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</si>
  <si>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</si>
  <si>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</si>
  <si>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</si>
  <si>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</si>
  <si>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</si>
  <si>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</si>
  <si>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</si>
  <si>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Устройство лежневого настила</t>
  </si>
  <si>
    <t>руб/м2</t>
  </si>
  <si>
    <t>Наименование</t>
  </si>
  <si>
    <t>Ед.изм</t>
  </si>
  <si>
    <t xml:space="preserve">Единица измерения </t>
  </si>
  <si>
    <t>Количество</t>
  </si>
  <si>
    <t>Стоимость работ без НДС</t>
  </si>
  <si>
    <t>Приложение № 3</t>
  </si>
  <si>
    <t>Подрядчик:</t>
  </si>
  <si>
    <t>Заказчик:</t>
  </si>
  <si>
    <t xml:space="preserve"> </t>
  </si>
  <si>
    <t>ОАО "СН-МНГ"</t>
  </si>
  <si>
    <t>______________________ФИО</t>
  </si>
  <si>
    <t>_______________________ ФИО</t>
  </si>
  <si>
    <t>Итого затраты по перебазировке техники на объект</t>
  </si>
  <si>
    <t>Наименование материала.</t>
  </si>
  <si>
    <t>Класс дорог</t>
  </si>
  <si>
    <t>Вес материала, тн.</t>
  </si>
  <si>
    <t>Расстояние доставки, км.*</t>
  </si>
  <si>
    <t>Цена**, руб./тн</t>
  </si>
  <si>
    <t>Всего стоимость перевозки материалов на объект***, руб.</t>
  </si>
  <si>
    <t>всего</t>
  </si>
  <si>
    <t>в т.ч. затраты при простое транспорта под погрузкой/ разгрузкой</t>
  </si>
  <si>
    <t xml:space="preserve">Песок </t>
  </si>
  <si>
    <t>Итого песок</t>
  </si>
  <si>
    <t>Щебень</t>
  </si>
  <si>
    <t>Итого щебень</t>
  </si>
  <si>
    <t xml:space="preserve">Лесоматериалы </t>
  </si>
  <si>
    <t>Итого лесоматериалы</t>
  </si>
  <si>
    <t>Прочие материалы</t>
  </si>
  <si>
    <t>Итого прочие материалы</t>
  </si>
  <si>
    <t xml:space="preserve">Всего </t>
  </si>
  <si>
    <r>
      <t xml:space="preserve">** - В случае, если расстояние до объекта имеет несколько классов дорог,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 должны быть предусмотрены на первом участке. </t>
    </r>
    <r>
      <rPr>
        <u/>
        <sz val="10"/>
        <rFont val="Arial"/>
        <family val="2"/>
        <charset val="204"/>
      </rPr>
      <t>Не допускается</t>
    </r>
    <r>
      <rPr>
        <sz val="10"/>
        <rFont val="Arial"/>
        <family val="2"/>
        <charset val="204"/>
      </rPr>
      <t xml:space="preserve"> включение данных затрат в каждый участок дороги.</t>
    </r>
  </si>
  <si>
    <t xml:space="preserve">***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</si>
  <si>
    <t>к договору №  _______ от __.__.2016 г.</t>
  </si>
  <si>
    <t>Стоимость работ в 2017г. с учетом НДС</t>
  </si>
  <si>
    <t>Перевозка рабочих свыше 3км.</t>
  </si>
  <si>
    <t>м3</t>
  </si>
  <si>
    <t>Итого</t>
  </si>
  <si>
    <t>Затраты на эксплуатацию машин и механизмов ( за вычетом гр. 10)</t>
  </si>
  <si>
    <t>Стройка: Обустройство Тайлаковского месторождения нефти. Куст скважин № 41 бис</t>
  </si>
  <si>
    <t>Объект: Куст скважин № 41 бис</t>
  </si>
  <si>
    <t>и пр. в соответствии с условиями лота. Проезд через переправу "Ермаковская" и по платным дорогам "Томскнефть" (по объектам Тайлаковского месторождения нефти)</t>
  </si>
  <si>
    <t>Обустройство Тайлаковского месторождения нефти. Куст скважин № 41 бис</t>
  </si>
  <si>
    <t>Куст скважин № 41 бис</t>
  </si>
  <si>
    <t>Расчетная стоимость транспортировки**, руб./тн (п.6-п.7)</t>
  </si>
  <si>
    <t>Автомобильная дорога</t>
  </si>
  <si>
    <t>2778/2015</t>
  </si>
  <si>
    <t>Автодорога на куст скважин № 41 бис</t>
  </si>
  <si>
    <t>Приложение №1 к форме 8.2</t>
  </si>
  <si>
    <t>Приложение № 2 к форме 8.2</t>
  </si>
  <si>
    <t>Приложение №3 к форме 8.2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</si>
</sst>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_)"/>
    <numFmt numFmtId="165" formatCode="General_)"/>
    <numFmt numFmtId="166" formatCode="0.000"/>
    <numFmt numFmtId="167" formatCode="0.0%"/>
    <numFmt numFmtId="168" formatCode="#,##0.000"/>
  </numFmts>
  <fonts count="41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name val="Courier"/>
      <family val="1"/>
      <charset val="204"/>
    </font>
    <font>
      <sz val="10"/>
      <name val="Arial Cyr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i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4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Arial"/>
      <family val="2"/>
      <charset val="204"/>
    </font>
    <font>
      <sz val="12"/>
      <name val="Arial"/>
      <family val="2"/>
      <charset val="204"/>
    </font>
    <font>
      <i/>
      <sz val="14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9"/>
      <name val="Arial Cyr"/>
      <charset val="204"/>
    </font>
    <font>
      <i/>
      <sz val="10"/>
      <name val="Arial Cyr"/>
      <charset val="204"/>
    </font>
    <font>
      <u/>
      <sz val="10"/>
      <name val="Arial"/>
      <family val="2"/>
      <charset val="204"/>
    </font>
    <font>
      <sz val="10"/>
      <name val="Helv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55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1" fillId="0" borderId="0"/>
    <xf numFmtId="165" fontId="5" fillId="0" borderId="0"/>
    <xf numFmtId="0" fontId="6" fillId="0" borderId="0"/>
    <xf numFmtId="0" fontId="4" fillId="0" borderId="0" applyProtection="0"/>
    <xf numFmtId="0" fontId="8" fillId="0" borderId="0"/>
    <xf numFmtId="0" fontId="8" fillId="0" borderId="0"/>
    <xf numFmtId="4" fontId="16" fillId="0" borderId="0">
      <alignment vertical="center"/>
    </xf>
    <xf numFmtId="0" fontId="1" fillId="0" borderId="0"/>
    <xf numFmtId="0" fontId="8" fillId="0" borderId="0"/>
    <xf numFmtId="0" fontId="40" fillId="0" borderId="0"/>
    <xf numFmtId="0" fontId="8" fillId="0" borderId="0"/>
    <xf numFmtId="0" fontId="2" fillId="0" borderId="1">
      <alignment horizontal="center"/>
    </xf>
    <xf numFmtId="0" fontId="8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8" fillId="0" borderId="0"/>
    <xf numFmtId="0" fontId="2" fillId="0" borderId="0">
      <alignment horizontal="right" vertical="top" wrapText="1"/>
    </xf>
    <xf numFmtId="0" fontId="2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2" fillId="0" borderId="1">
      <alignment horizontal="center" wrapText="1"/>
    </xf>
    <xf numFmtId="0" fontId="8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8" fillId="0" borderId="0"/>
    <xf numFmtId="0" fontId="2" fillId="0" borderId="1">
      <alignment horizontal="center" wrapText="1"/>
    </xf>
    <xf numFmtId="0" fontId="8" fillId="0" borderId="0"/>
    <xf numFmtId="0" fontId="16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8" fillId="0" borderId="1">
      <alignment vertical="top" wrapText="1"/>
    </xf>
    <xf numFmtId="0" fontId="2" fillId="0" borderId="0"/>
  </cellStyleXfs>
  <cellXfs count="471">
    <xf numFmtId="0" fontId="0" fillId="0" borderId="0" xfId="0"/>
    <xf numFmtId="0" fontId="2" fillId="0" borderId="0" xfId="0" applyFont="1"/>
    <xf numFmtId="0" fontId="2" fillId="0" borderId="11" xfId="0" applyFont="1" applyBorder="1"/>
    <xf numFmtId="0" fontId="2" fillId="0" borderId="0" xfId="0" applyFont="1" applyBorder="1"/>
    <xf numFmtId="0" fontId="3" fillId="2" borderId="12" xfId="6" applyFont="1" applyFill="1" applyBorder="1" applyAlignment="1">
      <alignment horizontal="left" vertical="top"/>
    </xf>
    <xf numFmtId="9" fontId="3" fillId="2" borderId="12" xfId="1" applyFont="1" applyFill="1" applyBorder="1" applyAlignment="1">
      <alignment horizontal="center" vertical="top" wrapText="1"/>
    </xf>
    <xf numFmtId="4" fontId="3" fillId="2" borderId="12" xfId="0" applyNumberFormat="1" applyFont="1" applyFill="1" applyBorder="1" applyAlignment="1">
      <alignment horizontal="center" vertical="top" wrapText="1"/>
    </xf>
    <xf numFmtId="0" fontId="2" fillId="0" borderId="14" xfId="0" applyFont="1" applyBorder="1"/>
    <xf numFmtId="4" fontId="3" fillId="2" borderId="15" xfId="0" applyNumberFormat="1" applyFont="1" applyFill="1" applyBorder="1" applyAlignment="1">
      <alignment vertical="top" wrapText="1"/>
    </xf>
    <xf numFmtId="4" fontId="3" fillId="2" borderId="15" xfId="0" applyNumberFormat="1" applyFont="1" applyFill="1" applyBorder="1" applyAlignment="1">
      <alignment horizontal="center" vertical="top" wrapText="1"/>
    </xf>
    <xf numFmtId="0" fontId="2" fillId="0" borderId="17" xfId="0" applyFont="1" applyBorder="1"/>
    <xf numFmtId="4" fontId="7" fillId="2" borderId="1" xfId="0" applyNumberFormat="1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2" fillId="0" borderId="19" xfId="0" applyFont="1" applyBorder="1"/>
    <xf numFmtId="4" fontId="3" fillId="2" borderId="9" xfId="0" applyNumberFormat="1" applyFont="1" applyFill="1" applyBorder="1" applyAlignment="1">
      <alignment vertical="top" wrapText="1"/>
    </xf>
    <xf numFmtId="4" fontId="3" fillId="2" borderId="9" xfId="0" applyNumberFormat="1" applyFont="1" applyFill="1" applyBorder="1" applyAlignment="1">
      <alignment horizontal="center" vertical="top" wrapText="1"/>
    </xf>
    <xf numFmtId="4" fontId="3" fillId="2" borderId="20" xfId="0" applyNumberFormat="1" applyFont="1" applyFill="1" applyBorder="1" applyAlignment="1">
      <alignment horizontal="center" vertical="top" wrapText="1"/>
    </xf>
    <xf numFmtId="0" fontId="2" fillId="0" borderId="21" xfId="0" applyFont="1" applyBorder="1"/>
    <xf numFmtId="4" fontId="3" fillId="2" borderId="22" xfId="0" applyNumberFormat="1" applyFont="1" applyFill="1" applyBorder="1" applyAlignment="1">
      <alignment vertical="top" wrapText="1"/>
    </xf>
    <xf numFmtId="4" fontId="3" fillId="2" borderId="22" xfId="0" applyNumberFormat="1" applyFont="1" applyFill="1" applyBorder="1" applyAlignment="1">
      <alignment horizontal="center" vertical="top" wrapText="1"/>
    </xf>
    <xf numFmtId="4" fontId="3" fillId="2" borderId="23" xfId="0" applyNumberFormat="1" applyFont="1" applyFill="1" applyBorder="1" applyAlignment="1">
      <alignment horizontal="center" vertical="top" wrapText="1"/>
    </xf>
    <xf numFmtId="4" fontId="3" fillId="0" borderId="24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3" fillId="0" borderId="7" xfId="6" applyFont="1" applyFill="1" applyBorder="1" applyAlignment="1">
      <alignment horizontal="left" vertical="top"/>
    </xf>
    <xf numFmtId="0" fontId="2" fillId="0" borderId="7" xfId="0" applyFont="1" applyBorder="1"/>
    <xf numFmtId="0" fontId="2" fillId="0" borderId="0" xfId="0" applyFont="1" applyFill="1" applyBorder="1"/>
    <xf numFmtId="1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3" fillId="0" borderId="0" xfId="6" applyFont="1" applyFill="1" applyBorder="1" applyAlignment="1">
      <alignment horizontal="left" vertical="top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1" fontId="3" fillId="2" borderId="18" xfId="0" applyNumberFormat="1" applyFont="1" applyFill="1" applyBorder="1" applyAlignment="1">
      <alignment horizontal="center" vertical="center" wrapText="1"/>
    </xf>
    <xf numFmtId="4" fontId="3" fillId="2" borderId="30" xfId="0" applyNumberFormat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vertical="top" wrapText="1"/>
    </xf>
    <xf numFmtId="0" fontId="9" fillId="0" borderId="0" xfId="0" applyFont="1"/>
    <xf numFmtId="0" fontId="10" fillId="0" borderId="0" xfId="0" applyFont="1" applyFill="1" applyAlignment="1">
      <alignment horizontal="center" vertical="top"/>
    </xf>
    <xf numFmtId="4" fontId="10" fillId="2" borderId="12" xfId="0" applyNumberFormat="1" applyFont="1" applyFill="1" applyBorder="1" applyAlignment="1">
      <alignment horizontal="center" vertical="top" wrapText="1"/>
    </xf>
    <xf numFmtId="4" fontId="10" fillId="2" borderId="15" xfId="0" applyNumberFormat="1" applyFont="1" applyFill="1" applyBorder="1" applyAlignment="1">
      <alignment horizontal="center" vertical="top" wrapText="1"/>
    </xf>
    <xf numFmtId="4" fontId="10" fillId="2" borderId="1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center" vertical="top" wrapText="1"/>
    </xf>
    <xf numFmtId="4" fontId="10" fillId="2" borderId="22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/>
    <xf numFmtId="1" fontId="10" fillId="0" borderId="0" xfId="0" applyNumberFormat="1" applyFont="1" applyFill="1" applyBorder="1" applyAlignment="1">
      <alignment horizontal="center"/>
    </xf>
    <xf numFmtId="1" fontId="9" fillId="0" borderId="0" xfId="0" applyNumberFormat="1" applyFont="1" applyFill="1" applyBorder="1" applyAlignment="1">
      <alignment horizontal="center"/>
    </xf>
    <xf numFmtId="0" fontId="9" fillId="0" borderId="0" xfId="0" applyFont="1" applyBorder="1"/>
    <xf numFmtId="1" fontId="10" fillId="0" borderId="0" xfId="0" applyNumberFormat="1" applyFont="1" applyBorder="1" applyAlignment="1">
      <alignment horizontal="center"/>
    </xf>
    <xf numFmtId="4" fontId="10" fillId="2" borderId="30" xfId="0" applyNumberFormat="1" applyFont="1" applyFill="1" applyBorder="1" applyAlignment="1">
      <alignment horizontal="center" vertical="top" wrapText="1"/>
    </xf>
    <xf numFmtId="4" fontId="3" fillId="2" borderId="30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1" fontId="3" fillId="2" borderId="10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1" fillId="0" borderId="0" xfId="8" applyNumberFormat="1" applyFont="1" applyFill="1" applyBorder="1" applyAlignment="1" applyProtection="1">
      <alignment vertical="top"/>
    </xf>
    <xf numFmtId="4" fontId="1" fillId="0" borderId="0" xfId="8" applyNumberFormat="1" applyFont="1" applyFill="1" applyBorder="1" applyAlignment="1" applyProtection="1">
      <alignment horizontal="right" vertical="center"/>
    </xf>
    <xf numFmtId="4" fontId="13" fillId="0" borderId="0" xfId="8" applyNumberFormat="1" applyFont="1" applyFill="1" applyBorder="1" applyAlignment="1" applyProtection="1">
      <alignment horizontal="center" vertical="center" wrapText="1"/>
    </xf>
    <xf numFmtId="0" fontId="1" fillId="0" borderId="0" xfId="8" applyNumberFormat="1" applyFont="1" applyFill="1" applyBorder="1" applyAlignment="1" applyProtection="1">
      <alignment horizontal="center" wrapText="1"/>
    </xf>
    <xf numFmtId="4" fontId="1" fillId="0" borderId="0" xfId="8" applyNumberFormat="1" applyFont="1" applyFill="1" applyBorder="1" applyAlignment="1" applyProtection="1">
      <alignment horizontal="left" wrapText="1"/>
    </xf>
    <xf numFmtId="4" fontId="14" fillId="0" borderId="0" xfId="8" applyNumberFormat="1" applyFont="1" applyFill="1" applyBorder="1" applyAlignment="1" applyProtection="1">
      <alignment horizontal="right" wrapText="1"/>
    </xf>
    <xf numFmtId="3" fontId="15" fillId="0" borderId="40" xfId="8" applyNumberFormat="1" applyFont="1" applyFill="1" applyBorder="1" applyAlignment="1" applyProtection="1">
      <alignment horizontal="left" vertical="center" wrapText="1"/>
    </xf>
    <xf numFmtId="4" fontId="17" fillId="0" borderId="0" xfId="9" applyFont="1" applyAlignment="1"/>
    <xf numFmtId="4" fontId="17" fillId="0" borderId="0" xfId="9" applyFont="1">
      <alignment vertical="center"/>
    </xf>
    <xf numFmtId="0" fontId="2" fillId="0" borderId="0" xfId="0" applyFont="1" applyAlignment="1">
      <alignment horizontal="left"/>
    </xf>
    <xf numFmtId="4" fontId="2" fillId="0" borderId="0" xfId="9" applyFont="1">
      <alignment vertical="center"/>
    </xf>
    <xf numFmtId="0" fontId="20" fillId="0" borderId="0" xfId="0" applyFont="1" applyFill="1" applyAlignment="1"/>
    <xf numFmtId="0" fontId="3" fillId="0" borderId="0" xfId="9" applyNumberFormat="1" applyFont="1" applyAlignment="1"/>
    <xf numFmtId="3" fontId="2" fillId="0" borderId="47" xfId="9" applyNumberFormat="1" applyFont="1" applyBorder="1" applyAlignment="1">
      <alignment horizontal="center" vertical="center" wrapText="1"/>
    </xf>
    <xf numFmtId="3" fontId="2" fillId="0" borderId="48" xfId="9" applyNumberFormat="1" applyFont="1" applyBorder="1" applyAlignment="1">
      <alignment horizontal="center" vertical="center" wrapText="1"/>
    </xf>
    <xf numFmtId="4" fontId="2" fillId="0" borderId="10" xfId="9" applyFont="1" applyFill="1" applyBorder="1" applyAlignment="1">
      <alignment horizontal="left" vertical="center" wrapText="1"/>
    </xf>
    <xf numFmtId="3" fontId="2" fillId="0" borderId="10" xfId="9" applyNumberFormat="1" applyFont="1" applyFill="1" applyBorder="1" applyAlignment="1">
      <alignment horizontal="center" vertical="center" wrapText="1"/>
    </xf>
    <xf numFmtId="4" fontId="2" fillId="0" borderId="10" xfId="9" applyNumberFormat="1" applyFont="1" applyFill="1" applyBorder="1" applyAlignment="1">
      <alignment horizontal="center" vertical="center" wrapText="1"/>
    </xf>
    <xf numFmtId="4" fontId="2" fillId="0" borderId="49" xfId="9" applyNumberFormat="1" applyFont="1" applyFill="1" applyBorder="1" applyAlignment="1">
      <alignment horizontal="center" vertical="center" wrapText="1"/>
    </xf>
    <xf numFmtId="4" fontId="2" fillId="0" borderId="9" xfId="9" applyFont="1" applyFill="1" applyBorder="1" applyAlignment="1">
      <alignment horizontal="left" vertical="center" wrapText="1"/>
    </xf>
    <xf numFmtId="3" fontId="2" fillId="0" borderId="9" xfId="9" applyNumberFormat="1" applyFont="1" applyFill="1" applyBorder="1" applyAlignment="1">
      <alignment horizontal="center" vertical="center" wrapText="1"/>
    </xf>
    <xf numFmtId="3" fontId="2" fillId="0" borderId="5" xfId="9" applyNumberFormat="1" applyFont="1" applyFill="1" applyBorder="1" applyAlignment="1">
      <alignment horizontal="center" vertical="center" wrapText="1"/>
    </xf>
    <xf numFmtId="4" fontId="2" fillId="0" borderId="9" xfId="9" applyNumberFormat="1" applyFont="1" applyFill="1" applyBorder="1" applyAlignment="1">
      <alignment horizontal="center" vertical="center" wrapText="1"/>
    </xf>
    <xf numFmtId="4" fontId="2" fillId="0" borderId="20" xfId="9" applyNumberFormat="1" applyFont="1" applyFill="1" applyBorder="1" applyAlignment="1">
      <alignment horizontal="center" vertical="center" wrapText="1"/>
    </xf>
    <xf numFmtId="4" fontId="2" fillId="0" borderId="37" xfId="9" applyFont="1" applyFill="1" applyBorder="1" applyAlignment="1">
      <alignment vertical="center" wrapText="1"/>
    </xf>
    <xf numFmtId="4" fontId="2" fillId="0" borderId="28" xfId="9" applyFont="1" applyFill="1" applyBorder="1" applyAlignment="1">
      <alignment horizontal="left" vertical="center" wrapText="1"/>
    </xf>
    <xf numFmtId="3" fontId="2" fillId="0" borderId="28" xfId="9" applyNumberFormat="1" applyFont="1" applyFill="1" applyBorder="1" applyAlignment="1">
      <alignment horizontal="center" vertical="center" wrapText="1"/>
    </xf>
    <xf numFmtId="4" fontId="2" fillId="0" borderId="28" xfId="9" applyNumberFormat="1" applyFont="1" applyFill="1" applyBorder="1" applyAlignment="1">
      <alignment horizontal="center" vertical="center" wrapText="1"/>
    </xf>
    <xf numFmtId="4" fontId="2" fillId="0" borderId="29" xfId="9" applyNumberFormat="1" applyFont="1" applyFill="1" applyBorder="1" applyAlignment="1">
      <alignment horizontal="center" vertical="center" wrapText="1"/>
    </xf>
    <xf numFmtId="4" fontId="2" fillId="0" borderId="11" xfId="9" applyFont="1" applyFill="1" applyBorder="1" applyAlignment="1">
      <alignment vertical="center" wrapText="1"/>
    </xf>
    <xf numFmtId="4" fontId="2" fillId="3" borderId="27" xfId="9" applyFont="1" applyFill="1" applyBorder="1" applyAlignment="1">
      <alignment vertical="center" wrapText="1"/>
    </xf>
    <xf numFmtId="4" fontId="2" fillId="3" borderId="28" xfId="9" applyFont="1" applyFill="1" applyBorder="1" applyAlignment="1">
      <alignment horizontal="left" vertical="center" wrapText="1"/>
    </xf>
    <xf numFmtId="3" fontId="2" fillId="0" borderId="28" xfId="9" applyNumberFormat="1" applyFont="1" applyBorder="1" applyAlignment="1">
      <alignment horizontal="center" vertical="center" wrapText="1"/>
    </xf>
    <xf numFmtId="4" fontId="2" fillId="0" borderId="28" xfId="9" applyNumberFormat="1" applyFont="1" applyBorder="1" applyAlignment="1">
      <alignment horizontal="center" vertical="center" wrapText="1"/>
    </xf>
    <xf numFmtId="4" fontId="2" fillId="0" borderId="29" xfId="9" applyNumberFormat="1" applyFont="1" applyBorder="1" applyAlignment="1">
      <alignment horizontal="center" vertical="center" wrapText="1"/>
    </xf>
    <xf numFmtId="4" fontId="2" fillId="3" borderId="17" xfId="9" applyFont="1" applyFill="1" applyBorder="1" applyAlignment="1">
      <alignment vertical="center" wrapText="1"/>
    </xf>
    <xf numFmtId="4" fontId="2" fillId="3" borderId="1" xfId="9" applyFont="1" applyFill="1" applyBorder="1" applyAlignment="1">
      <alignment horizontal="left" vertical="center" wrapText="1"/>
    </xf>
    <xf numFmtId="3" fontId="2" fillId="0" borderId="1" xfId="9" applyNumberFormat="1" applyFont="1" applyBorder="1" applyAlignment="1">
      <alignment horizontal="center" vertical="center" wrapText="1"/>
    </xf>
    <xf numFmtId="4" fontId="2" fillId="0" borderId="1" xfId="9" applyNumberFormat="1" applyFont="1" applyBorder="1" applyAlignment="1">
      <alignment horizontal="center" vertical="center" wrapText="1"/>
    </xf>
    <xf numFmtId="4" fontId="2" fillId="0" borderId="18" xfId="9" applyNumberFormat="1" applyFont="1" applyBorder="1" applyAlignment="1">
      <alignment horizontal="center" vertical="center" wrapText="1"/>
    </xf>
    <xf numFmtId="4" fontId="2" fillId="0" borderId="17" xfId="9" applyFont="1" applyFill="1" applyBorder="1" applyAlignment="1">
      <alignment horizontal="left" vertical="center" wrapText="1"/>
    </xf>
    <xf numFmtId="4" fontId="17" fillId="3" borderId="1" xfId="9" applyFont="1" applyFill="1" applyBorder="1" applyAlignment="1">
      <alignment horizontal="left" vertical="center" wrapText="1"/>
    </xf>
    <xf numFmtId="4" fontId="2" fillId="0" borderId="1" xfId="9" applyFont="1" applyBorder="1" applyAlignment="1">
      <alignment horizontal="center" vertical="center" wrapText="1"/>
    </xf>
    <xf numFmtId="4" fontId="2" fillId="0" borderId="21" xfId="9" applyFont="1" applyFill="1" applyBorder="1" applyAlignment="1">
      <alignment horizontal="left" vertical="center" wrapText="1"/>
    </xf>
    <xf numFmtId="4" fontId="17" fillId="3" borderId="22" xfId="9" applyFont="1" applyFill="1" applyBorder="1" applyAlignment="1">
      <alignment horizontal="left" vertical="center" wrapText="1"/>
    </xf>
    <xf numFmtId="3" fontId="2" fillId="0" borderId="22" xfId="9" applyNumberFormat="1" applyFont="1" applyBorder="1" applyAlignment="1">
      <alignment horizontal="center" vertical="center" wrapText="1"/>
    </xf>
    <xf numFmtId="4" fontId="2" fillId="0" borderId="22" xfId="9" applyNumberFormat="1" applyFont="1" applyBorder="1" applyAlignment="1">
      <alignment horizontal="center" vertical="center" wrapText="1"/>
    </xf>
    <xf numFmtId="4" fontId="2" fillId="0" borderId="22" xfId="9" applyFont="1" applyBorder="1" applyAlignment="1">
      <alignment horizontal="center" vertical="center" wrapText="1"/>
    </xf>
    <xf numFmtId="4" fontId="2" fillId="0" borderId="23" xfId="9" applyNumberFormat="1" applyFont="1" applyBorder="1" applyAlignment="1">
      <alignment horizontal="center" vertical="center" wrapText="1"/>
    </xf>
    <xf numFmtId="4" fontId="3" fillId="0" borderId="47" xfId="9" applyNumberFormat="1" applyFont="1" applyBorder="1" applyAlignment="1">
      <alignment horizontal="right" vertical="top" wrapText="1"/>
    </xf>
    <xf numFmtId="0" fontId="2" fillId="0" borderId="32" xfId="10" applyFont="1" applyBorder="1"/>
    <xf numFmtId="0" fontId="2" fillId="0" borderId="0" xfId="10" applyFont="1"/>
    <xf numFmtId="0" fontId="22" fillId="5" borderId="0" xfId="8" applyNumberFormat="1" applyFont="1" applyFill="1" applyAlignment="1">
      <alignment vertical="center" wrapText="1"/>
    </xf>
    <xf numFmtId="4" fontId="23" fillId="5" borderId="0" xfId="9" applyFont="1" applyFill="1">
      <alignment vertical="center"/>
    </xf>
    <xf numFmtId="4" fontId="19" fillId="0" borderId="0" xfId="9" applyFont="1" applyAlignment="1">
      <alignment vertical="center"/>
    </xf>
    <xf numFmtId="0" fontId="0" fillId="0" borderId="0" xfId="0" applyFill="1"/>
    <xf numFmtId="4" fontId="17" fillId="0" borderId="0" xfId="9" applyFont="1" applyAlignment="1">
      <alignment vertical="center"/>
    </xf>
    <xf numFmtId="0" fontId="2" fillId="0" borderId="0" xfId="0" applyFont="1" applyFill="1" applyAlignment="1"/>
    <xf numFmtId="0" fontId="25" fillId="0" borderId="0" xfId="0" applyFont="1" applyFill="1" applyAlignment="1"/>
    <xf numFmtId="0" fontId="2" fillId="0" borderId="0" xfId="9" applyNumberFormat="1" applyFont="1" applyAlignment="1"/>
    <xf numFmtId="0" fontId="2" fillId="0" borderId="0" xfId="0" applyFont="1" applyFill="1"/>
    <xf numFmtId="0" fontId="26" fillId="0" borderId="0" xfId="0" applyFont="1" applyFill="1" applyAlignment="1">
      <alignment horizontal="center"/>
    </xf>
    <xf numFmtId="0" fontId="28" fillId="0" borderId="22" xfId="0" applyNumberFormat="1" applyFont="1" applyFill="1" applyBorder="1" applyAlignment="1">
      <alignment horizontal="center" vertical="center" wrapText="1"/>
    </xf>
    <xf numFmtId="0" fontId="28" fillId="0" borderId="23" xfId="0" applyNumberFormat="1" applyFont="1" applyFill="1" applyBorder="1" applyAlignment="1">
      <alignment horizontal="center" vertical="center" wrapText="1"/>
    </xf>
    <xf numFmtId="0" fontId="26" fillId="0" borderId="11" xfId="0" applyFont="1" applyFill="1" applyBorder="1" applyAlignment="1">
      <alignment horizontal="center"/>
    </xf>
    <xf numFmtId="0" fontId="26" fillId="0" borderId="5" xfId="0" applyFont="1" applyFill="1" applyBorder="1" applyAlignment="1">
      <alignment horizontal="center"/>
    </xf>
    <xf numFmtId="0" fontId="26" fillId="0" borderId="35" xfId="0" applyFont="1" applyFill="1" applyBorder="1" applyAlignment="1">
      <alignment horizontal="center"/>
    </xf>
    <xf numFmtId="0" fontId="8" fillId="0" borderId="0" xfId="0" applyFont="1" applyFill="1"/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8" applyNumberFormat="1" applyFont="1" applyBorder="1" applyAlignment="1">
      <alignment horizontal="right"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0" fontId="1" fillId="0" borderId="1" xfId="8" applyFont="1" applyBorder="1" applyAlignment="1">
      <alignment horizontal="center" vertical="center" wrapText="1"/>
    </xf>
    <xf numFmtId="2" fontId="29" fillId="0" borderId="0" xfId="11" applyNumberFormat="1" applyFont="1" applyFill="1" applyAlignment="1">
      <alignment horizontal="left" vertical="top"/>
    </xf>
    <xf numFmtId="0" fontId="29" fillId="0" borderId="0" xfId="11" applyFont="1" applyFill="1" applyAlignment="1">
      <alignment horizontal="left" vertical="top" wrapText="1"/>
    </xf>
    <xf numFmtId="0" fontId="29" fillId="0" borderId="0" xfId="0" applyFont="1" applyFill="1"/>
    <xf numFmtId="0" fontId="29" fillId="0" borderId="0" xfId="11" applyFont="1" applyFill="1" applyAlignment="1">
      <alignment horizontal="center" vertical="top" wrapText="1"/>
    </xf>
    <xf numFmtId="0" fontId="29" fillId="0" borderId="0" xfId="11" applyFont="1" applyFill="1" applyAlignment="1">
      <alignment horizontal="right" vertical="top"/>
    </xf>
    <xf numFmtId="49" fontId="29" fillId="0" borderId="0" xfId="11" applyNumberFormat="1" applyFont="1" applyFill="1" applyAlignment="1">
      <alignment horizontal="center" vertical="top" wrapText="1"/>
    </xf>
    <xf numFmtId="0" fontId="29" fillId="0" borderId="0" xfId="11" applyFont="1" applyFill="1" applyAlignment="1">
      <alignment horizontal="right" vertical="top" wrapText="1"/>
    </xf>
    <xf numFmtId="0" fontId="29" fillId="0" borderId="0" xfId="0" applyFont="1" applyFill="1" applyAlignment="1">
      <alignment horizontal="left" vertical="top" wrapText="1"/>
    </xf>
    <xf numFmtId="0" fontId="29" fillId="0" borderId="0" xfId="0" applyFont="1" applyFill="1" applyAlignment="1">
      <alignment horizontal="center" vertical="top" wrapText="1"/>
    </xf>
    <xf numFmtId="49" fontId="29" fillId="0" borderId="0" xfId="0" applyNumberFormat="1" applyFont="1" applyFill="1" applyAlignment="1">
      <alignment horizontal="center" vertical="top" wrapText="1"/>
    </xf>
    <xf numFmtId="0" fontId="29" fillId="0" borderId="0" xfId="0" applyFont="1" applyFill="1" applyAlignment="1">
      <alignment horizontal="right" vertical="top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right" vertical="center"/>
    </xf>
    <xf numFmtId="4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64" fontId="12" fillId="0" borderId="4" xfId="2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/>
    <xf numFmtId="0" fontId="2" fillId="0" borderId="9" xfId="0" applyFont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67" fontId="3" fillId="2" borderId="18" xfId="0" applyNumberFormat="1" applyFont="1" applyFill="1" applyBorder="1" applyAlignment="1">
      <alignment horizontal="center" vertical="center"/>
    </xf>
    <xf numFmtId="10" fontId="3" fillId="2" borderId="18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" fontId="7" fillId="2" borderId="9" xfId="0" applyNumberFormat="1" applyFont="1" applyFill="1" applyBorder="1" applyAlignment="1">
      <alignment vertical="top" wrapText="1"/>
    </xf>
    <xf numFmtId="0" fontId="30" fillId="0" borderId="27" xfId="6" applyFont="1" applyFill="1" applyBorder="1" applyAlignment="1">
      <alignment horizontal="center" vertical="center"/>
    </xf>
    <xf numFmtId="0" fontId="30" fillId="0" borderId="28" xfId="6" applyFont="1" applyFill="1" applyBorder="1" applyAlignment="1">
      <alignment horizontal="center" vertical="center"/>
    </xf>
    <xf numFmtId="1" fontId="3" fillId="2" borderId="29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1" fontId="3" fillId="0" borderId="5" xfId="2" quotePrefix="1" applyNumberFormat="1" applyFont="1" applyFill="1" applyBorder="1" applyAlignment="1" applyProtection="1">
      <alignment horizontal="center" vertical="center"/>
      <protection locked="0"/>
    </xf>
    <xf numFmtId="1" fontId="7" fillId="0" borderId="5" xfId="2" quotePrefix="1" applyNumberFormat="1" applyFont="1" applyFill="1" applyBorder="1" applyAlignment="1" applyProtection="1">
      <alignment horizontal="center" vertical="center"/>
      <protection locked="0"/>
    </xf>
    <xf numFmtId="164" fontId="12" fillId="0" borderId="22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6" applyFont="1" applyFill="1" applyBorder="1" applyAlignment="1">
      <alignment horizontal="center" vertical="top"/>
    </xf>
    <xf numFmtId="0" fontId="31" fillId="0" borderId="0" xfId="0" applyFont="1" applyBorder="1"/>
    <xf numFmtId="0" fontId="29" fillId="0" borderId="0" xfId="0" applyFont="1" applyBorder="1" applyAlignment="1">
      <alignment horizontal="center"/>
    </xf>
    <xf numFmtId="0" fontId="29" fillId="0" borderId="0" xfId="0" applyFont="1" applyBorder="1"/>
    <xf numFmtId="0" fontId="31" fillId="0" borderId="0" xfId="0" applyFont="1"/>
    <xf numFmtId="0" fontId="29" fillId="0" borderId="0" xfId="0" applyFont="1"/>
    <xf numFmtId="0" fontId="31" fillId="6" borderId="0" xfId="0" applyFont="1" applyFill="1"/>
    <xf numFmtId="0" fontId="2" fillId="6" borderId="0" xfId="0" applyFont="1" applyFill="1"/>
    <xf numFmtId="4" fontId="1" fillId="0" borderId="0" xfId="8" applyNumberFormat="1" applyFont="1" applyFill="1" applyBorder="1" applyAlignment="1" applyProtection="1">
      <alignment horizontal="center" vertical="center"/>
    </xf>
    <xf numFmtId="4" fontId="32" fillId="0" borderId="0" xfId="8" applyNumberFormat="1" applyFont="1" applyFill="1" applyBorder="1" applyAlignment="1" applyProtection="1">
      <alignment horizontal="center" vertical="center"/>
    </xf>
    <xf numFmtId="4" fontId="34" fillId="0" borderId="0" xfId="8" applyNumberFormat="1" applyFont="1" applyFill="1" applyBorder="1" applyAlignment="1" applyProtection="1">
      <alignment horizontal="center" vertical="center" wrapText="1"/>
    </xf>
    <xf numFmtId="0" fontId="35" fillId="0" borderId="0" xfId="8" applyNumberFormat="1" applyFont="1" applyFill="1" applyBorder="1" applyAlignment="1" applyProtection="1">
      <alignment vertical="top"/>
    </xf>
    <xf numFmtId="4" fontId="35" fillId="0" borderId="47" xfId="8" applyNumberFormat="1" applyFont="1" applyFill="1" applyBorder="1" applyAlignment="1" applyProtection="1">
      <alignment horizontal="center" vertical="center" wrapText="1"/>
    </xf>
    <xf numFmtId="3" fontId="36" fillId="0" borderId="39" xfId="8" applyNumberFormat="1" applyFont="1" applyFill="1" applyBorder="1" applyAlignment="1" applyProtection="1">
      <alignment horizontal="center" vertical="center" wrapText="1"/>
    </xf>
    <xf numFmtId="3" fontId="36" fillId="0" borderId="40" xfId="8" applyNumberFormat="1" applyFont="1" applyFill="1" applyBorder="1" applyAlignment="1" applyProtection="1">
      <alignment horizontal="center" vertical="center" wrapText="1"/>
    </xf>
    <xf numFmtId="3" fontId="36" fillId="0" borderId="41" xfId="8" applyNumberFormat="1" applyFont="1" applyFill="1" applyBorder="1" applyAlignment="1" applyProtection="1">
      <alignment horizontal="center" vertical="center" wrapText="1"/>
    </xf>
    <xf numFmtId="3" fontId="36" fillId="0" borderId="42" xfId="8" applyNumberFormat="1" applyFont="1" applyFill="1" applyBorder="1" applyAlignment="1" applyProtection="1">
      <alignment horizontal="center" vertical="center" wrapText="1"/>
    </xf>
    <xf numFmtId="0" fontId="36" fillId="0" borderId="0" xfId="8" applyNumberFormat="1" applyFont="1" applyFill="1" applyBorder="1" applyAlignment="1" applyProtection="1">
      <alignment vertical="top"/>
    </xf>
    <xf numFmtId="0" fontId="28" fillId="0" borderId="10" xfId="8" applyNumberFormat="1" applyFont="1" applyFill="1" applyBorder="1" applyAlignment="1" applyProtection="1">
      <alignment horizontal="left" vertical="center" wrapText="1"/>
    </xf>
    <xf numFmtId="0" fontId="36" fillId="0" borderId="10" xfId="8" applyNumberFormat="1" applyFont="1" applyFill="1" applyBorder="1" applyAlignment="1" applyProtection="1">
      <alignment horizontal="center" vertical="center" wrapText="1"/>
    </xf>
    <xf numFmtId="3" fontId="37" fillId="0" borderId="10" xfId="8" applyNumberFormat="1" applyFont="1" applyFill="1" applyBorder="1" applyAlignment="1" applyProtection="1">
      <alignment horizontal="center" vertical="center"/>
    </xf>
    <xf numFmtId="0" fontId="28" fillId="0" borderId="10" xfId="8" applyNumberFormat="1" applyFont="1" applyFill="1" applyBorder="1" applyAlignment="1" applyProtection="1">
      <alignment horizontal="center" vertical="center"/>
    </xf>
    <xf numFmtId="4" fontId="37" fillId="0" borderId="10" xfId="8" applyNumberFormat="1" applyFont="1" applyFill="1" applyBorder="1" applyAlignment="1" applyProtection="1">
      <alignment horizontal="center" vertical="center"/>
    </xf>
    <xf numFmtId="4" fontId="37" fillId="0" borderId="25" xfId="8" applyNumberFormat="1" applyFont="1" applyFill="1" applyBorder="1" applyAlignment="1" applyProtection="1">
      <alignment horizontal="center" vertical="center"/>
    </xf>
    <xf numFmtId="3" fontId="28" fillId="0" borderId="49" xfId="8" applyNumberFormat="1" applyFont="1" applyFill="1" applyBorder="1" applyAlignment="1" applyProtection="1">
      <alignment horizontal="center" vertical="center" wrapText="1"/>
    </xf>
    <xf numFmtId="0" fontId="28" fillId="0" borderId="0" xfId="8" applyNumberFormat="1" applyFont="1" applyFill="1" applyBorder="1" applyAlignment="1" applyProtection="1">
      <alignment vertical="top"/>
    </xf>
    <xf numFmtId="0" fontId="28" fillId="0" borderId="1" xfId="8" applyNumberFormat="1" applyFont="1" applyFill="1" applyBorder="1" applyAlignment="1" applyProtection="1">
      <alignment horizontal="left" vertical="center" wrapText="1"/>
    </xf>
    <xf numFmtId="0" fontId="36" fillId="0" borderId="1" xfId="8" applyNumberFormat="1" applyFont="1" applyFill="1" applyBorder="1" applyAlignment="1" applyProtection="1">
      <alignment horizontal="center" vertical="center" wrapText="1"/>
    </xf>
    <xf numFmtId="3" fontId="37" fillId="0" borderId="1" xfId="8" applyNumberFormat="1" applyFont="1" applyFill="1" applyBorder="1" applyAlignment="1" applyProtection="1">
      <alignment horizontal="center" vertical="center"/>
    </xf>
    <xf numFmtId="0" fontId="28" fillId="0" borderId="1" xfId="8" applyNumberFormat="1" applyFont="1" applyFill="1" applyBorder="1" applyAlignment="1" applyProtection="1">
      <alignment horizontal="center" vertical="center"/>
    </xf>
    <xf numFmtId="2" fontId="28" fillId="0" borderId="1" xfId="8" applyNumberFormat="1" applyFont="1" applyFill="1" applyBorder="1" applyAlignment="1" applyProtection="1">
      <alignment horizontal="center" vertical="center"/>
    </xf>
    <xf numFmtId="2" fontId="28" fillId="0" borderId="2" xfId="8" applyNumberFormat="1" applyFont="1" applyFill="1" applyBorder="1" applyAlignment="1" applyProtection="1">
      <alignment horizontal="center" vertical="center"/>
    </xf>
    <xf numFmtId="3" fontId="28" fillId="0" borderId="18" xfId="8" applyNumberFormat="1" applyFont="1" applyFill="1" applyBorder="1" applyAlignment="1" applyProtection="1">
      <alignment horizontal="center" vertical="center" wrapText="1"/>
    </xf>
    <xf numFmtId="0" fontId="28" fillId="0" borderId="22" xfId="8" applyNumberFormat="1" applyFont="1" applyFill="1" applyBorder="1" applyAlignment="1" applyProtection="1">
      <alignment horizontal="left" vertical="center" wrapText="1"/>
    </xf>
    <xf numFmtId="0" fontId="36" fillId="0" borderId="22" xfId="8" applyNumberFormat="1" applyFont="1" applyFill="1" applyBorder="1" applyAlignment="1" applyProtection="1">
      <alignment horizontal="center" vertical="center" wrapText="1"/>
    </xf>
    <xf numFmtId="3" fontId="37" fillId="0" borderId="22" xfId="8" applyNumberFormat="1" applyFont="1" applyFill="1" applyBorder="1" applyAlignment="1" applyProtection="1">
      <alignment horizontal="center" vertical="center"/>
    </xf>
    <xf numFmtId="0" fontId="28" fillId="0" borderId="22" xfId="8" applyNumberFormat="1" applyFont="1" applyFill="1" applyBorder="1" applyAlignment="1" applyProtection="1">
      <alignment horizontal="center" vertical="center"/>
    </xf>
    <xf numFmtId="2" fontId="28" fillId="0" borderId="22" xfId="8" applyNumberFormat="1" applyFont="1" applyFill="1" applyBorder="1" applyAlignment="1" applyProtection="1">
      <alignment horizontal="center" vertical="center"/>
    </xf>
    <xf numFmtId="2" fontId="28" fillId="0" borderId="44" xfId="8" applyNumberFormat="1" applyFont="1" applyFill="1" applyBorder="1" applyAlignment="1" applyProtection="1">
      <alignment horizontal="center" vertical="center"/>
    </xf>
    <xf numFmtId="3" fontId="28" fillId="0" borderId="23" xfId="8" applyNumberFormat="1" applyFont="1" applyFill="1" applyBorder="1" applyAlignment="1" applyProtection="1">
      <alignment horizontal="center" vertical="center" wrapText="1"/>
    </xf>
    <xf numFmtId="4" fontId="28" fillId="7" borderId="39" xfId="8" applyNumberFormat="1" applyFont="1" applyFill="1" applyBorder="1" applyAlignment="1" applyProtection="1">
      <alignment horizontal="center" vertical="center" wrapText="1"/>
    </xf>
    <xf numFmtId="0" fontId="28" fillId="7" borderId="40" xfId="8" applyNumberFormat="1" applyFont="1" applyFill="1" applyBorder="1" applyAlignment="1" applyProtection="1">
      <alignment horizontal="left" vertical="center" wrapText="1"/>
    </xf>
    <xf numFmtId="0" fontId="36" fillId="7" borderId="40" xfId="8" applyNumberFormat="1" applyFont="1" applyFill="1" applyBorder="1" applyAlignment="1" applyProtection="1">
      <alignment horizontal="center" vertical="center" wrapText="1"/>
    </xf>
    <xf numFmtId="3" fontId="28" fillId="7" borderId="40" xfId="8" applyNumberFormat="1" applyFont="1" applyFill="1" applyBorder="1" applyAlignment="1" applyProtection="1">
      <alignment horizontal="center" vertical="center" wrapText="1"/>
    </xf>
    <xf numFmtId="4" fontId="28" fillId="7" borderId="40" xfId="8" applyNumberFormat="1" applyFont="1" applyFill="1" applyBorder="1" applyAlignment="1" applyProtection="1">
      <alignment horizontal="center" vertical="center" wrapText="1"/>
    </xf>
    <xf numFmtId="4" fontId="28" fillId="7" borderId="41" xfId="8" applyNumberFormat="1" applyFont="1" applyFill="1" applyBorder="1" applyAlignment="1" applyProtection="1">
      <alignment horizontal="center" vertical="center" wrapText="1"/>
    </xf>
    <xf numFmtId="3" fontId="28" fillId="7" borderId="42" xfId="8" applyNumberFormat="1" applyFont="1" applyFill="1" applyBorder="1" applyAlignment="1" applyProtection="1">
      <alignment horizontal="center" vertical="center" wrapText="1"/>
    </xf>
    <xf numFmtId="2" fontId="28" fillId="0" borderId="10" xfId="8" applyNumberFormat="1" applyFont="1" applyFill="1" applyBorder="1" applyAlignment="1" applyProtection="1">
      <alignment horizontal="center" vertical="center"/>
    </xf>
    <xf numFmtId="2" fontId="28" fillId="0" borderId="25" xfId="8" applyNumberFormat="1" applyFont="1" applyFill="1" applyBorder="1" applyAlignment="1" applyProtection="1">
      <alignment horizontal="center" vertical="center"/>
    </xf>
    <xf numFmtId="166" fontId="28" fillId="0" borderId="25" xfId="8" applyNumberFormat="1" applyFont="1" applyFill="1" applyBorder="1" applyAlignment="1" applyProtection="1">
      <alignment horizontal="center" vertical="center"/>
    </xf>
    <xf numFmtId="4" fontId="37" fillId="0" borderId="1" xfId="8" applyNumberFormat="1" applyFont="1" applyFill="1" applyBorder="1" applyAlignment="1" applyProtection="1">
      <alignment horizontal="center" vertical="center"/>
    </xf>
    <xf numFmtId="166" fontId="28" fillId="0" borderId="2" xfId="8" applyNumberFormat="1" applyFont="1" applyFill="1" applyBorder="1" applyAlignment="1" applyProtection="1">
      <alignment horizontal="center" vertical="center"/>
    </xf>
    <xf numFmtId="4" fontId="37" fillId="0" borderId="22" xfId="8" applyNumberFormat="1" applyFont="1" applyFill="1" applyBorder="1" applyAlignment="1" applyProtection="1">
      <alignment horizontal="center" vertical="center"/>
    </xf>
    <xf numFmtId="166" fontId="28" fillId="0" borderId="44" xfId="8" applyNumberFormat="1" applyFont="1" applyFill="1" applyBorder="1" applyAlignment="1" applyProtection="1">
      <alignment horizontal="center" vertical="center"/>
    </xf>
    <xf numFmtId="3" fontId="28" fillId="7" borderId="14" xfId="8" applyNumberFormat="1" applyFont="1" applyFill="1" applyBorder="1" applyAlignment="1" applyProtection="1">
      <alignment horizontal="center" vertical="center" wrapText="1"/>
    </xf>
    <xf numFmtId="0" fontId="28" fillId="7" borderId="56" xfId="8" applyNumberFormat="1" applyFont="1" applyFill="1" applyBorder="1" applyAlignment="1" applyProtection="1">
      <alignment horizontal="left" vertical="center" wrapText="1"/>
    </xf>
    <xf numFmtId="0" fontId="36" fillId="7" borderId="56" xfId="8" applyNumberFormat="1" applyFont="1" applyFill="1" applyBorder="1" applyAlignment="1" applyProtection="1">
      <alignment horizontal="center" vertical="center" wrapText="1"/>
    </xf>
    <xf numFmtId="4" fontId="28" fillId="7" borderId="56" xfId="8" applyNumberFormat="1" applyFont="1" applyFill="1" applyBorder="1" applyAlignment="1" applyProtection="1">
      <alignment horizontal="center" vertical="center" wrapText="1"/>
    </xf>
    <xf numFmtId="4" fontId="28" fillId="7" borderId="58" xfId="8" applyNumberFormat="1" applyFont="1" applyFill="1" applyBorder="1" applyAlignment="1" applyProtection="1">
      <alignment horizontal="center" vertical="center" wrapText="1"/>
    </xf>
    <xf numFmtId="3" fontId="28" fillId="7" borderId="57" xfId="8" applyNumberFormat="1" applyFont="1" applyFill="1" applyBorder="1" applyAlignment="1" applyProtection="1">
      <alignment horizontal="center" vertical="center" wrapText="1"/>
    </xf>
    <xf numFmtId="166" fontId="28" fillId="0" borderId="1" xfId="8" applyNumberFormat="1" applyFont="1" applyFill="1" applyBorder="1" applyAlignment="1" applyProtection="1">
      <alignment horizontal="center" vertical="center"/>
    </xf>
    <xf numFmtId="166" fontId="28" fillId="0" borderId="22" xfId="8" applyNumberFormat="1" applyFont="1" applyFill="1" applyBorder="1" applyAlignment="1" applyProtection="1">
      <alignment horizontal="center" vertical="center"/>
    </xf>
    <xf numFmtId="3" fontId="28" fillId="7" borderId="39" xfId="8" applyNumberFormat="1" applyFont="1" applyFill="1" applyBorder="1" applyAlignment="1" applyProtection="1">
      <alignment horizontal="center" vertical="center" wrapText="1"/>
    </xf>
    <xf numFmtId="166" fontId="28" fillId="0" borderId="10" xfId="8" applyNumberFormat="1" applyFont="1" applyFill="1" applyBorder="1" applyAlignment="1" applyProtection="1">
      <alignment horizontal="center" vertical="center"/>
    </xf>
    <xf numFmtId="0" fontId="28" fillId="0" borderId="9" xfId="8" applyNumberFormat="1" applyFont="1" applyFill="1" applyBorder="1" applyAlignment="1" applyProtection="1">
      <alignment horizontal="left" vertical="center" wrapText="1"/>
    </xf>
    <xf numFmtId="0" fontId="36" fillId="0" borderId="9" xfId="8" applyNumberFormat="1" applyFont="1" applyFill="1" applyBorder="1" applyAlignment="1" applyProtection="1">
      <alignment horizontal="center" vertical="center" wrapText="1"/>
    </xf>
    <xf numFmtId="4" fontId="37" fillId="0" borderId="9" xfId="8" applyNumberFormat="1" applyFont="1" applyFill="1" applyBorder="1" applyAlignment="1" applyProtection="1">
      <alignment horizontal="center" vertical="center"/>
    </xf>
    <xf numFmtId="3" fontId="37" fillId="0" borderId="9" xfId="8" applyNumberFormat="1" applyFont="1" applyFill="1" applyBorder="1" applyAlignment="1" applyProtection="1">
      <alignment horizontal="center" vertical="center"/>
    </xf>
    <xf numFmtId="166" fontId="28" fillId="0" borderId="9" xfId="8" applyNumberFormat="1" applyFont="1" applyFill="1" applyBorder="1" applyAlignment="1" applyProtection="1">
      <alignment horizontal="center" vertical="center"/>
    </xf>
    <xf numFmtId="166" fontId="28" fillId="0" borderId="6" xfId="8" applyNumberFormat="1" applyFont="1" applyFill="1" applyBorder="1" applyAlignment="1" applyProtection="1">
      <alignment horizontal="center" vertical="center"/>
    </xf>
    <xf numFmtId="3" fontId="28" fillId="0" borderId="20" xfId="8" applyNumberFormat="1" applyFont="1" applyFill="1" applyBorder="1" applyAlignment="1" applyProtection="1">
      <alignment horizontal="center" vertical="center" wrapText="1"/>
    </xf>
    <xf numFmtId="3" fontId="1" fillId="0" borderId="39" xfId="8" applyNumberFormat="1" applyFont="1" applyFill="1" applyBorder="1" applyAlignment="1" applyProtection="1">
      <alignment horizontal="center" vertical="center" wrapText="1"/>
    </xf>
    <xf numFmtId="3" fontId="32" fillId="0" borderId="40" xfId="8" applyNumberFormat="1" applyFont="1" applyFill="1" applyBorder="1" applyAlignment="1" applyProtection="1">
      <alignment horizontal="center" vertical="center" wrapText="1"/>
    </xf>
    <xf numFmtId="3" fontId="1" fillId="0" borderId="40" xfId="8" applyNumberFormat="1" applyFont="1" applyFill="1" applyBorder="1" applyAlignment="1" applyProtection="1">
      <alignment horizontal="center" vertical="center" wrapText="1"/>
    </xf>
    <xf numFmtId="3" fontId="1" fillId="0" borderId="41" xfId="8" applyNumberFormat="1" applyFont="1" applyFill="1" applyBorder="1" applyAlignment="1" applyProtection="1">
      <alignment horizontal="center" vertical="center" wrapText="1"/>
    </xf>
    <xf numFmtId="3" fontId="15" fillId="8" borderId="42" xfId="8" applyNumberFormat="1" applyFont="1" applyFill="1" applyBorder="1" applyAlignment="1" applyProtection="1">
      <alignment horizontal="center" vertical="center" wrapText="1"/>
    </xf>
    <xf numFmtId="168" fontId="8" fillId="0" borderId="0" xfId="8" applyNumberFormat="1" applyFont="1" applyFill="1" applyBorder="1" applyAlignment="1" applyProtection="1">
      <alignment horizontal="center" vertical="center"/>
    </xf>
    <xf numFmtId="4" fontId="8" fillId="0" borderId="0" xfId="8" applyNumberFormat="1" applyFont="1" applyFill="1" applyBorder="1" applyAlignment="1" applyProtection="1">
      <alignment horizontal="center" vertical="center"/>
    </xf>
    <xf numFmtId="4" fontId="38" fillId="0" borderId="0" xfId="8" applyNumberFormat="1" applyFont="1" applyFill="1" applyBorder="1" applyAlignment="1" applyProtection="1">
      <alignment horizontal="center" vertical="center"/>
    </xf>
    <xf numFmtId="3" fontId="8" fillId="0" borderId="0" xfId="8" applyNumberFormat="1" applyFont="1" applyFill="1" applyBorder="1" applyAlignment="1" applyProtection="1">
      <alignment horizontal="center" vertical="center"/>
    </xf>
    <xf numFmtId="0" fontId="1" fillId="0" borderId="0" xfId="8" applyNumberFormat="1" applyFont="1" applyFill="1" applyBorder="1" applyAlignment="1" applyProtection="1">
      <alignment horizontal="center" vertical="center"/>
    </xf>
    <xf numFmtId="4" fontId="1" fillId="0" borderId="0" xfId="8" applyNumberFormat="1" applyFont="1" applyFill="1" applyBorder="1" applyAlignment="1" applyProtection="1">
      <alignment horizontal="center" vertical="center" wrapText="1"/>
    </xf>
    <xf numFmtId="4" fontId="1" fillId="0" borderId="0" xfId="8" applyNumberFormat="1" applyFont="1" applyFill="1" applyBorder="1" applyAlignment="1" applyProtection="1">
      <alignment horizontal="left" vertical="center"/>
    </xf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167" fontId="11" fillId="0" borderId="0" xfId="0" applyNumberFormat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left" vertical="top"/>
    </xf>
    <xf numFmtId="0" fontId="20" fillId="0" borderId="0" xfId="0" applyFont="1" applyFill="1" applyAlignment="1">
      <alignment horizontal="center"/>
    </xf>
    <xf numFmtId="0" fontId="2" fillId="0" borderId="17" xfId="0" applyFont="1" applyBorder="1" applyAlignment="1">
      <alignment vertical="center"/>
    </xf>
    <xf numFmtId="3" fontId="3" fillId="0" borderId="1" xfId="0" applyNumberFormat="1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9" fontId="1" fillId="0" borderId="22" xfId="0" applyNumberFormat="1" applyFont="1" applyBorder="1" applyAlignment="1">
      <alignment horizontal="center" vertical="center" wrapText="1"/>
    </xf>
    <xf numFmtId="4" fontId="1" fillId="0" borderId="22" xfId="8" applyNumberFormat="1" applyFont="1" applyBorder="1" applyAlignment="1">
      <alignment horizontal="right" vertical="center" wrapText="1"/>
    </xf>
    <xf numFmtId="3" fontId="8" fillId="0" borderId="22" xfId="0" applyNumberFormat="1" applyFont="1" applyFill="1" applyBorder="1" applyAlignment="1">
      <alignment horizontal="center" vertical="center"/>
    </xf>
    <xf numFmtId="3" fontId="8" fillId="0" borderId="23" xfId="0" applyNumberFormat="1" applyFont="1" applyFill="1" applyBorder="1" applyAlignment="1">
      <alignment horizontal="right" vertical="center"/>
    </xf>
    <xf numFmtId="1" fontId="3" fillId="0" borderId="60" xfId="2" quotePrefix="1" applyNumberFormat="1" applyFont="1" applyFill="1" applyBorder="1" applyAlignment="1" applyProtection="1">
      <alignment horizontal="center" vertical="center"/>
      <protection locked="0"/>
    </xf>
    <xf numFmtId="3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vertical="top" wrapText="1"/>
    </xf>
    <xf numFmtId="2" fontId="2" fillId="0" borderId="2" xfId="0" applyNumberFormat="1" applyFont="1" applyFill="1" applyBorder="1" applyAlignment="1">
      <alignment horizontal="center" vertical="top" wrapText="1"/>
    </xf>
    <xf numFmtId="4" fontId="3" fillId="2" borderId="66" xfId="0" applyNumberFormat="1" applyFont="1" applyFill="1" applyBorder="1" applyAlignment="1">
      <alignment vertical="top" wrapText="1"/>
    </xf>
    <xf numFmtId="2" fontId="2" fillId="2" borderId="67" xfId="0" applyNumberFormat="1" applyFont="1" applyFill="1" applyBorder="1" applyAlignment="1">
      <alignment horizontal="center" vertical="top" wrapText="1"/>
    </xf>
    <xf numFmtId="4" fontId="3" fillId="2" borderId="68" xfId="0" applyNumberFormat="1" applyFont="1" applyFill="1" applyBorder="1" applyAlignment="1">
      <alignment vertical="top" wrapText="1"/>
    </xf>
    <xf numFmtId="4" fontId="3" fillId="2" borderId="2" xfId="0" applyNumberFormat="1" applyFont="1" applyFill="1" applyBorder="1" applyAlignment="1">
      <alignment vertical="top" wrapText="1"/>
    </xf>
    <xf numFmtId="4" fontId="3" fillId="2" borderId="6" xfId="0" applyNumberFormat="1" applyFont="1" applyFill="1" applyBorder="1" applyAlignment="1">
      <alignment vertical="top" wrapText="1"/>
    </xf>
    <xf numFmtId="4" fontId="3" fillId="2" borderId="44" xfId="0" applyNumberFormat="1" applyFont="1" applyFill="1" applyBorder="1" applyAlignment="1">
      <alignment vertical="top" wrapText="1"/>
    </xf>
    <xf numFmtId="1" fontId="7" fillId="0" borderId="61" xfId="2" quotePrefix="1" applyNumberFormat="1" applyFont="1" applyFill="1" applyBorder="1" applyAlignment="1" applyProtection="1">
      <alignment horizontal="center" vertical="center"/>
      <protection locked="0"/>
    </xf>
    <xf numFmtId="4" fontId="7" fillId="0" borderId="4" xfId="0" applyNumberFormat="1" applyFont="1" applyFill="1" applyBorder="1" applyAlignment="1">
      <alignment vertical="top" wrapText="1"/>
    </xf>
    <xf numFmtId="4" fontId="10" fillId="0" borderId="4" xfId="0" applyNumberFormat="1" applyFont="1" applyFill="1" applyBorder="1" applyAlignment="1">
      <alignment vertical="top" wrapText="1"/>
    </xf>
    <xf numFmtId="4" fontId="10" fillId="2" borderId="69" xfId="0" applyNumberFormat="1" applyFont="1" applyFill="1" applyBorder="1" applyAlignment="1">
      <alignment vertical="top" wrapText="1"/>
    </xf>
    <xf numFmtId="9" fontId="10" fillId="2" borderId="70" xfId="1" applyFont="1" applyFill="1" applyBorder="1" applyAlignment="1">
      <alignment horizontal="center" vertical="top" wrapText="1"/>
    </xf>
    <xf numFmtId="4" fontId="10" fillId="2" borderId="71" xfId="0" applyNumberFormat="1" applyFont="1" applyFill="1" applyBorder="1" applyAlignment="1">
      <alignment vertical="top" wrapText="1"/>
    </xf>
    <xf numFmtId="4" fontId="10" fillId="2" borderId="4" xfId="0" applyNumberFormat="1" applyFont="1" applyFill="1" applyBorder="1" applyAlignment="1">
      <alignment vertical="top" wrapText="1"/>
    </xf>
    <xf numFmtId="4" fontId="10" fillId="2" borderId="8" xfId="0" applyNumberFormat="1" applyFont="1" applyFill="1" applyBorder="1" applyAlignment="1">
      <alignment vertical="top" wrapText="1"/>
    </xf>
    <xf numFmtId="4" fontId="10" fillId="2" borderId="63" xfId="0" applyNumberFormat="1" applyFont="1" applyFill="1" applyBorder="1" applyAlignment="1">
      <alignment vertical="top" wrapText="1"/>
    </xf>
    <xf numFmtId="0" fontId="2" fillId="0" borderId="72" xfId="0" applyFont="1" applyBorder="1" applyAlignment="1">
      <alignment horizontal="center" vertical="center"/>
    </xf>
    <xf numFmtId="1" fontId="3" fillId="0" borderId="11" xfId="2" quotePrefix="1" applyNumberFormat="1" applyFont="1" applyFill="1" applyBorder="1" applyAlignment="1" applyProtection="1">
      <alignment horizontal="center" vertical="center"/>
      <protection locked="0"/>
    </xf>
    <xf numFmtId="1" fontId="3" fillId="0" borderId="35" xfId="2" quotePrefix="1" applyNumberFormat="1" applyFont="1" applyFill="1" applyBorder="1" applyAlignment="1" applyProtection="1">
      <alignment horizontal="center" vertical="center"/>
      <protection locked="0"/>
    </xf>
    <xf numFmtId="49" fontId="3" fillId="0" borderId="17" xfId="0" applyNumberFormat="1" applyFont="1" applyFill="1" applyBorder="1" applyAlignment="1">
      <alignment horizontal="center" vertical="center" wrapText="1"/>
    </xf>
    <xf numFmtId="4" fontId="3" fillId="0" borderId="18" xfId="0" applyNumberFormat="1" applyFont="1" applyFill="1" applyBorder="1" applyAlignment="1">
      <alignment horizontal="center" vertical="center" wrapText="1"/>
    </xf>
    <xf numFmtId="4" fontId="3" fillId="0" borderId="18" xfId="0" applyNumberFormat="1" applyFont="1" applyFill="1" applyBorder="1" applyAlignment="1">
      <alignment vertical="top" wrapText="1"/>
    </xf>
    <xf numFmtId="167" fontId="3" fillId="0" borderId="17" xfId="0" applyNumberFormat="1" applyFont="1" applyFill="1" applyBorder="1" applyAlignment="1">
      <alignment horizontal="center" vertical="center" wrapText="1"/>
    </xf>
    <xf numFmtId="4" fontId="3" fillId="0" borderId="17" xfId="0" applyNumberFormat="1" applyFont="1" applyFill="1" applyBorder="1" applyAlignment="1">
      <alignment horizontal="center" vertical="center" wrapText="1"/>
    </xf>
    <xf numFmtId="4" fontId="3" fillId="2" borderId="73" xfId="0" applyNumberFormat="1" applyFont="1" applyFill="1" applyBorder="1" applyAlignment="1">
      <alignment horizontal="center" vertical="center" wrapText="1"/>
    </xf>
    <xf numFmtId="4" fontId="3" fillId="2" borderId="33" xfId="0" applyNumberFormat="1" applyFont="1" applyFill="1" applyBorder="1" applyAlignment="1">
      <alignment vertical="top" wrapText="1"/>
    </xf>
    <xf numFmtId="9" fontId="3" fillId="2" borderId="74" xfId="1" applyFont="1" applyFill="1" applyBorder="1" applyAlignment="1">
      <alignment horizontal="center" vertical="center" wrapText="1"/>
    </xf>
    <xf numFmtId="9" fontId="3" fillId="2" borderId="13" xfId="1" applyFont="1" applyFill="1" applyBorder="1" applyAlignment="1">
      <alignment horizontal="center" vertical="top" wrapText="1"/>
    </xf>
    <xf numFmtId="4" fontId="3" fillId="2" borderId="75" xfId="0" applyNumberFormat="1" applyFont="1" applyFill="1" applyBorder="1" applyAlignment="1">
      <alignment vertical="top" wrapText="1"/>
    </xf>
    <xf numFmtId="4" fontId="3" fillId="2" borderId="16" xfId="0" applyNumberFormat="1" applyFont="1" applyFill="1" applyBorder="1" applyAlignment="1">
      <alignment vertical="top" wrapText="1"/>
    </xf>
    <xf numFmtId="4" fontId="3" fillId="2" borderId="17" xfId="0" applyNumberFormat="1" applyFont="1" applyFill="1" applyBorder="1" applyAlignment="1">
      <alignment vertical="top" wrapText="1"/>
    </xf>
    <xf numFmtId="4" fontId="3" fillId="2" borderId="18" xfId="0" applyNumberFormat="1" applyFont="1" applyFill="1" applyBorder="1" applyAlignment="1">
      <alignment vertical="top" wrapText="1"/>
    </xf>
    <xf numFmtId="4" fontId="3" fillId="2" borderId="19" xfId="0" applyNumberFormat="1" applyFont="1" applyFill="1" applyBorder="1" applyAlignment="1">
      <alignment vertical="top" wrapText="1"/>
    </xf>
    <xf numFmtId="4" fontId="3" fillId="2" borderId="20" xfId="0" applyNumberFormat="1" applyFont="1" applyFill="1" applyBorder="1" applyAlignment="1">
      <alignment vertical="top" wrapText="1"/>
    </xf>
    <xf numFmtId="4" fontId="3" fillId="2" borderId="21" xfId="0" applyNumberFormat="1" applyFont="1" applyFill="1" applyBorder="1" applyAlignment="1">
      <alignment vertical="top" wrapText="1"/>
    </xf>
    <xf numFmtId="4" fontId="3" fillId="2" borderId="23" xfId="0" applyNumberFormat="1" applyFont="1" applyFill="1" applyBorder="1" applyAlignment="1">
      <alignment vertical="top" wrapText="1"/>
    </xf>
    <xf numFmtId="49" fontId="1" fillId="0" borderId="0" xfId="0" applyNumberFormat="1" applyFont="1" applyBorder="1" applyAlignment="1">
      <alignment horizontal="right" vertical="top" wrapText="1"/>
    </xf>
    <xf numFmtId="49" fontId="1" fillId="0" borderId="0" xfId="0" applyNumberFormat="1" applyFont="1" applyBorder="1" applyAlignment="1">
      <alignment horizontal="center" vertical="center" wrapText="1"/>
    </xf>
    <xf numFmtId="4" fontId="1" fillId="0" borderId="0" xfId="8" applyNumberFormat="1" applyFont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center" vertical="center"/>
    </xf>
    <xf numFmtId="3" fontId="8" fillId="0" borderId="0" xfId="0" applyNumberFormat="1" applyFont="1" applyFill="1" applyBorder="1" applyAlignment="1">
      <alignment horizontal="right" vertical="center"/>
    </xf>
    <xf numFmtId="167" fontId="11" fillId="2" borderId="18" xfId="0" applyNumberFormat="1" applyFont="1" applyFill="1" applyBorder="1" applyAlignment="1">
      <alignment horizontal="center" vertical="center"/>
    </xf>
    <xf numFmtId="2" fontId="3" fillId="9" borderId="18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3" fontId="3" fillId="2" borderId="33" xfId="0" applyNumberFormat="1" applyFont="1" applyFill="1" applyBorder="1" applyAlignment="1">
      <alignment horizontal="center" vertical="center" wrapText="1"/>
    </xf>
    <xf numFmtId="4" fontId="3" fillId="2" borderId="13" xfId="0" applyNumberFormat="1" applyFont="1" applyFill="1" applyBorder="1" applyAlignment="1">
      <alignment horizontal="center" vertical="center" wrapText="1"/>
    </xf>
    <xf numFmtId="4" fontId="3" fillId="2" borderId="16" xfId="0" applyNumberFormat="1" applyFont="1" applyFill="1" applyBorder="1" applyAlignment="1">
      <alignment horizontal="center" vertical="center" wrapText="1"/>
    </xf>
    <xf numFmtId="4" fontId="3" fillId="2" borderId="18" xfId="0" applyNumberFormat="1" applyFont="1" applyFill="1" applyBorder="1" applyAlignment="1">
      <alignment horizontal="center" vertical="center" wrapText="1"/>
    </xf>
    <xf numFmtId="167" fontId="11" fillId="0" borderId="31" xfId="0" applyNumberFormat="1" applyFont="1" applyFill="1" applyBorder="1" applyAlignment="1">
      <alignment horizontal="left" vertical="center" wrapText="1"/>
    </xf>
    <xf numFmtId="167" fontId="11" fillId="0" borderId="0" xfId="0" applyNumberFormat="1" applyFont="1" applyFill="1" applyBorder="1" applyAlignment="1">
      <alignment horizontal="left" vertical="center" wrapText="1"/>
    </xf>
    <xf numFmtId="0" fontId="3" fillId="0" borderId="2" xfId="6" applyFont="1" applyFill="1" applyBorder="1" applyAlignment="1">
      <alignment horizontal="left" vertical="center"/>
    </xf>
    <xf numFmtId="0" fontId="3" fillId="0" borderId="3" xfId="6" applyFont="1" applyFill="1" applyBorder="1" applyAlignment="1">
      <alignment horizontal="left" vertical="center"/>
    </xf>
    <xf numFmtId="0" fontId="3" fillId="0" borderId="4" xfId="6" applyFont="1" applyFill="1" applyBorder="1" applyAlignment="1">
      <alignment horizontal="left" vertical="center"/>
    </xf>
    <xf numFmtId="0" fontId="3" fillId="0" borderId="2" xfId="6" applyFont="1" applyFill="1" applyBorder="1" applyAlignment="1">
      <alignment horizontal="center" vertical="top"/>
    </xf>
    <xf numFmtId="0" fontId="3" fillId="0" borderId="3" xfId="6" applyFont="1" applyFill="1" applyBorder="1" applyAlignment="1">
      <alignment horizontal="center" vertical="top"/>
    </xf>
    <xf numFmtId="0" fontId="3" fillId="0" borderId="4" xfId="6" applyFont="1" applyFill="1" applyBorder="1" applyAlignment="1">
      <alignment horizontal="center" vertical="top"/>
    </xf>
    <xf numFmtId="0" fontId="31" fillId="6" borderId="0" xfId="0" applyFont="1" applyFill="1" applyBorder="1" applyAlignment="1">
      <alignment horizontal="left"/>
    </xf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0" fontId="2" fillId="0" borderId="9" xfId="2" applyFont="1" applyFill="1" applyBorder="1" applyAlignment="1" applyProtection="1">
      <alignment horizontal="center" vertical="center" wrapText="1"/>
      <protection locked="0"/>
    </xf>
    <xf numFmtId="0" fontId="2" fillId="0" borderId="56" xfId="2" applyFont="1" applyFill="1" applyBorder="1" applyAlignment="1" applyProtection="1">
      <alignment horizontal="center" vertical="center" wrapText="1"/>
      <protection locked="0"/>
    </xf>
    <xf numFmtId="0" fontId="2" fillId="0" borderId="5" xfId="2" applyFont="1" applyFill="1" applyBorder="1" applyAlignment="1" applyProtection="1">
      <alignment horizontal="center" vertical="center" wrapText="1"/>
      <protection locked="0"/>
    </xf>
    <xf numFmtId="0" fontId="2" fillId="0" borderId="35" xfId="2" applyFont="1" applyFill="1" applyBorder="1" applyAlignment="1" applyProtection="1">
      <alignment horizontal="center" vertical="center" wrapText="1"/>
      <protection locked="0"/>
    </xf>
    <xf numFmtId="0" fontId="2" fillId="0" borderId="57" xfId="2" applyFont="1" applyFill="1" applyBorder="1" applyAlignment="1" applyProtection="1">
      <alignment horizontal="center" vertical="center" wrapText="1"/>
      <protection locked="0"/>
    </xf>
    <xf numFmtId="4" fontId="11" fillId="0" borderId="24" xfId="0" applyNumberFormat="1" applyFont="1" applyFill="1" applyBorder="1" applyAlignment="1">
      <alignment horizontal="center" vertical="center" wrapText="1"/>
    </xf>
    <xf numFmtId="4" fontId="7" fillId="3" borderId="6" xfId="0" applyNumberFormat="1" applyFont="1" applyFill="1" applyBorder="1" applyAlignment="1">
      <alignment vertical="top" wrapText="1"/>
    </xf>
    <xf numFmtId="4" fontId="7" fillId="3" borderId="7" xfId="0" applyNumberFormat="1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vertical="top" wrapText="1"/>
    </xf>
    <xf numFmtId="4" fontId="7" fillId="3" borderId="25" xfId="0" applyNumberFormat="1" applyFont="1" applyFill="1" applyBorder="1" applyAlignment="1">
      <alignment vertical="top" wrapText="1"/>
    </xf>
    <xf numFmtId="4" fontId="7" fillId="3" borderId="32" xfId="0" applyNumberFormat="1" applyFont="1" applyFill="1" applyBorder="1" applyAlignment="1">
      <alignment vertical="top" wrapText="1"/>
    </xf>
    <xf numFmtId="4" fontId="7" fillId="3" borderId="26" xfId="0" applyNumberFormat="1" applyFont="1" applyFill="1" applyBorder="1" applyAlignment="1">
      <alignment vertical="top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0" fontId="9" fillId="0" borderId="0" xfId="0" applyFont="1" applyAlignment="1">
      <alignment horizontal="center" vertical="center"/>
    </xf>
    <xf numFmtId="4" fontId="7" fillId="3" borderId="2" xfId="0" applyNumberFormat="1" applyFont="1" applyFill="1" applyBorder="1" applyAlignment="1">
      <alignment vertical="top" wrapText="1"/>
    </xf>
    <xf numFmtId="4" fontId="7" fillId="3" borderId="3" xfId="0" applyNumberFormat="1" applyFont="1" applyFill="1" applyBorder="1" applyAlignment="1">
      <alignment vertical="top" wrapText="1"/>
    </xf>
    <xf numFmtId="4" fontId="7" fillId="3" borderId="4" xfId="0" applyNumberFormat="1" applyFont="1" applyFill="1" applyBorder="1" applyAlignment="1">
      <alignment vertical="top" wrapText="1"/>
    </xf>
    <xf numFmtId="0" fontId="30" fillId="0" borderId="43" xfId="6" applyFont="1" applyFill="1" applyBorder="1" applyAlignment="1">
      <alignment horizontal="center" vertical="center"/>
    </xf>
    <xf numFmtId="0" fontId="30" fillId="0" borderId="53" xfId="6" applyFont="1" applyFill="1" applyBorder="1" applyAlignment="1">
      <alignment horizontal="center" vertical="center"/>
    </xf>
    <xf numFmtId="0" fontId="30" fillId="0" borderId="54" xfId="6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top" wrapText="1"/>
    </xf>
    <xf numFmtId="0" fontId="2" fillId="0" borderId="27" xfId="2" applyFont="1" applyFill="1" applyBorder="1" applyAlignment="1" applyProtection="1">
      <alignment horizontal="center" vertical="center" wrapText="1"/>
      <protection locked="0"/>
    </xf>
    <xf numFmtId="0" fontId="2" fillId="0" borderId="17" xfId="2" applyFont="1" applyFill="1" applyBorder="1" applyAlignment="1" applyProtection="1">
      <alignment horizontal="center" vertical="center" wrapText="1"/>
      <protection locked="0"/>
    </xf>
    <xf numFmtId="0" fontId="2" fillId="0" borderId="21" xfId="2" applyFont="1" applyFill="1" applyBorder="1" applyAlignment="1" applyProtection="1">
      <alignment horizontal="center" vertical="center" wrapText="1"/>
      <protection locked="0"/>
    </xf>
    <xf numFmtId="0" fontId="2" fillId="0" borderId="43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2" fillId="0" borderId="8" xfId="2" applyFont="1" applyFill="1" applyBorder="1" applyAlignment="1" applyProtection="1">
      <alignment horizontal="center" vertical="center" wrapText="1"/>
      <protection locked="0"/>
    </xf>
    <xf numFmtId="0" fontId="12" fillId="0" borderId="61" xfId="2" applyFont="1" applyFill="1" applyBorder="1" applyAlignment="1" applyProtection="1">
      <alignment horizontal="center" vertical="center" wrapText="1"/>
      <protection locked="0"/>
    </xf>
    <xf numFmtId="0" fontId="12" fillId="0" borderId="62" xfId="2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2" fillId="0" borderId="9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  <xf numFmtId="0" fontId="2" fillId="0" borderId="56" xfId="3" applyFont="1" applyFill="1" applyBorder="1" applyAlignment="1">
      <alignment horizontal="center" vertical="center" wrapText="1"/>
    </xf>
    <xf numFmtId="164" fontId="2" fillId="0" borderId="20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35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57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2" applyFont="1" applyFill="1" applyBorder="1" applyAlignment="1" applyProtection="1">
      <alignment horizontal="center" vertical="center" wrapText="1"/>
      <protection locked="0"/>
    </xf>
    <xf numFmtId="0" fontId="2" fillId="0" borderId="22" xfId="2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>
      <alignment horizontal="center" vertical="top"/>
    </xf>
    <xf numFmtId="0" fontId="2" fillId="6" borderId="0" xfId="10" applyFont="1" applyFill="1" applyAlignment="1">
      <alignment horizontal="center"/>
    </xf>
    <xf numFmtId="0" fontId="3" fillId="0" borderId="0" xfId="0" applyFont="1" applyFill="1" applyAlignment="1">
      <alignment horizontal="left" vertical="top"/>
    </xf>
    <xf numFmtId="0" fontId="29" fillId="6" borderId="0" xfId="10" applyFont="1" applyFill="1" applyAlignment="1">
      <alignment horizontal="left"/>
    </xf>
    <xf numFmtId="0" fontId="11" fillId="0" borderId="0" xfId="0" applyFont="1" applyFill="1" applyBorder="1" applyAlignment="1">
      <alignment horizontal="center" vertical="top"/>
    </xf>
    <xf numFmtId="0" fontId="2" fillId="0" borderId="28" xfId="2" applyFont="1" applyFill="1" applyBorder="1" applyAlignment="1" applyProtection="1">
      <alignment horizontal="center" vertical="center" wrapText="1"/>
      <protection locked="0"/>
    </xf>
    <xf numFmtId="0" fontId="2" fillId="0" borderId="38" xfId="2" applyFont="1" applyFill="1" applyBorder="1" applyAlignment="1" applyProtection="1">
      <alignment horizontal="center" vertical="center" wrapText="1"/>
      <protection locked="0"/>
    </xf>
    <xf numFmtId="0" fontId="2" fillId="0" borderId="43" xfId="2" applyFont="1" applyFill="1" applyBorder="1" applyAlignment="1" applyProtection="1">
      <alignment horizontal="center" vertical="center" wrapText="1"/>
      <protection locked="0"/>
    </xf>
    <xf numFmtId="0" fontId="2" fillId="0" borderId="2" xfId="2" applyFont="1" applyFill="1" applyBorder="1" applyAlignment="1" applyProtection="1">
      <alignment horizontal="center" vertical="center" wrapText="1"/>
      <protection locked="0"/>
    </xf>
    <xf numFmtId="0" fontId="2" fillId="0" borderId="44" xfId="2" applyFont="1" applyFill="1" applyBorder="1" applyAlignment="1" applyProtection="1">
      <alignment horizontal="center" vertical="center" wrapText="1"/>
      <protection locked="0"/>
    </xf>
    <xf numFmtId="0" fontId="33" fillId="0" borderId="0" xfId="8" applyNumberFormat="1" applyFont="1" applyFill="1" applyBorder="1" applyAlignment="1" applyProtection="1">
      <alignment horizontal="center" vertical="center" wrapText="1"/>
    </xf>
    <xf numFmtId="4" fontId="35" fillId="0" borderId="45" xfId="8" applyNumberFormat="1" applyFont="1" applyFill="1" applyBorder="1" applyAlignment="1" applyProtection="1">
      <alignment horizontal="center" vertical="center" wrapText="1"/>
    </xf>
    <xf numFmtId="4" fontId="35" fillId="0" borderId="46" xfId="8" applyNumberFormat="1" applyFont="1" applyFill="1" applyBorder="1" applyAlignment="1" applyProtection="1">
      <alignment horizontal="center" vertical="center" wrapText="1"/>
    </xf>
    <xf numFmtId="4" fontId="35" fillId="0" borderId="34" xfId="8" applyNumberFormat="1" applyFont="1" applyFill="1" applyBorder="1" applyAlignment="1" applyProtection="1">
      <alignment horizontal="center" vertical="center" wrapText="1"/>
    </xf>
    <xf numFmtId="4" fontId="35" fillId="0" borderId="36" xfId="8" applyNumberFormat="1" applyFont="1" applyFill="1" applyBorder="1" applyAlignment="1" applyProtection="1">
      <alignment horizontal="center" vertical="center" wrapText="1"/>
    </xf>
    <xf numFmtId="4" fontId="35" fillId="0" borderId="24" xfId="8" applyNumberFormat="1" applyFont="1" applyFill="1" applyBorder="1" applyAlignment="1" applyProtection="1">
      <alignment horizontal="center" vertical="center" wrapText="1"/>
    </xf>
    <xf numFmtId="4" fontId="35" fillId="0" borderId="59" xfId="8" applyNumberFormat="1" applyFont="1" applyFill="1" applyBorder="1" applyAlignment="1" applyProtection="1">
      <alignment horizontal="center" vertical="center" wrapText="1"/>
    </xf>
    <xf numFmtId="0" fontId="35" fillId="0" borderId="24" xfId="8" applyNumberFormat="1" applyFont="1" applyFill="1" applyBorder="1" applyAlignment="1" applyProtection="1">
      <alignment horizontal="center" vertical="center" wrapText="1"/>
    </xf>
    <xf numFmtId="0" fontId="35" fillId="0" borderId="59" xfId="8" applyNumberFormat="1" applyFont="1" applyFill="1" applyBorder="1" applyAlignment="1" applyProtection="1">
      <alignment horizontal="center" vertical="center" wrapText="1"/>
    </xf>
    <xf numFmtId="4" fontId="35" fillId="0" borderId="50" xfId="8" applyNumberFormat="1" applyFont="1" applyFill="1" applyBorder="1" applyAlignment="1" applyProtection="1">
      <alignment horizontal="center" vertical="center" wrapText="1"/>
    </xf>
    <xf numFmtId="4" fontId="35" fillId="0" borderId="48" xfId="8" applyNumberFormat="1" applyFont="1" applyFill="1" applyBorder="1" applyAlignment="1" applyProtection="1">
      <alignment horizontal="center" vertical="center" wrapText="1"/>
    </xf>
    <xf numFmtId="0" fontId="1" fillId="0" borderId="0" xfId="8" applyNumberFormat="1" applyFont="1" applyFill="1" applyBorder="1" applyAlignment="1" applyProtection="1">
      <alignment horizontal="left" vertical="top" wrapText="1"/>
    </xf>
    <xf numFmtId="3" fontId="37" fillId="0" borderId="37" xfId="8" applyNumberFormat="1" applyFont="1" applyFill="1" applyBorder="1" applyAlignment="1" applyProtection="1">
      <alignment horizontal="center" vertical="center"/>
    </xf>
    <xf numFmtId="3" fontId="37" fillId="0" borderId="11" xfId="8" applyNumberFormat="1" applyFont="1" applyFill="1" applyBorder="1" applyAlignment="1" applyProtection="1">
      <alignment horizontal="center" vertical="center"/>
    </xf>
    <xf numFmtId="3" fontId="37" fillId="0" borderId="14" xfId="8" applyNumberFormat="1" applyFont="1" applyFill="1" applyBorder="1" applyAlignment="1" applyProtection="1">
      <alignment horizontal="center" vertical="center"/>
    </xf>
    <xf numFmtId="4" fontId="1" fillId="0" borderId="0" xfId="8" applyNumberFormat="1" applyFont="1" applyFill="1" applyBorder="1" applyAlignment="1" applyProtection="1">
      <alignment horizontal="left" vertical="center"/>
    </xf>
    <xf numFmtId="49" fontId="1" fillId="0" borderId="64" xfId="0" applyNumberFormat="1" applyFont="1" applyBorder="1" applyAlignment="1">
      <alignment horizontal="right" vertical="top" wrapText="1"/>
    </xf>
    <xf numFmtId="49" fontId="1" fillId="0" borderId="65" xfId="0" applyNumberFormat="1" applyFont="1" applyBorder="1" applyAlignment="1">
      <alignment horizontal="right" vertical="top" wrapText="1"/>
    </xf>
    <xf numFmtId="49" fontId="1" fillId="0" borderId="63" xfId="0" applyNumberFormat="1" applyFont="1" applyBorder="1" applyAlignment="1">
      <alignment horizontal="right" vertical="top" wrapText="1"/>
    </xf>
    <xf numFmtId="0" fontId="29" fillId="0" borderId="0" xfId="11" applyFont="1" applyFill="1" applyAlignment="1">
      <alignment horizontal="left" vertical="top" wrapText="1"/>
    </xf>
    <xf numFmtId="0" fontId="28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4" fontId="24" fillId="0" borderId="0" xfId="9" applyFont="1" applyAlignment="1">
      <alignment horizontal="center" vertical="center"/>
    </xf>
    <xf numFmtId="0" fontId="26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0" fontId="0" fillId="0" borderId="27" xfId="0" applyNumberFormat="1" applyFill="1" applyBorder="1" applyAlignment="1">
      <alignment horizontal="center" vertical="center" wrapText="1"/>
    </xf>
    <xf numFmtId="0" fontId="0" fillId="0" borderId="17" xfId="0" applyNumberFormat="1" applyFill="1" applyBorder="1" applyAlignment="1">
      <alignment horizontal="center" vertical="center" wrapText="1"/>
    </xf>
    <xf numFmtId="0" fontId="0" fillId="0" borderId="21" xfId="0" applyNumberFormat="1" applyFill="1" applyBorder="1" applyAlignment="1">
      <alignment horizontal="center" vertical="center" wrapText="1"/>
    </xf>
    <xf numFmtId="0" fontId="0" fillId="0" borderId="28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22" xfId="0" applyNumberFormat="1" applyFill="1" applyBorder="1" applyAlignment="1">
      <alignment horizontal="center" vertical="center" wrapText="1"/>
    </xf>
    <xf numFmtId="0" fontId="28" fillId="0" borderId="28" xfId="0" applyNumberFormat="1" applyFont="1" applyFill="1" applyBorder="1" applyAlignment="1">
      <alignment horizontal="center" vertical="center" wrapText="1"/>
    </xf>
    <xf numFmtId="0" fontId="28" fillId="0" borderId="22" xfId="0" applyNumberFormat="1" applyFont="1" applyFill="1" applyBorder="1" applyAlignment="1">
      <alignment horizontal="center" vertical="center" wrapText="1"/>
    </xf>
    <xf numFmtId="0" fontId="28" fillId="0" borderId="2" xfId="0" applyNumberFormat="1" applyFont="1" applyFill="1" applyBorder="1" applyAlignment="1">
      <alignment horizontal="center" vertical="center" wrapText="1"/>
    </xf>
    <xf numFmtId="0" fontId="28" fillId="0" borderId="3" xfId="0" applyNumberFormat="1" applyFont="1" applyFill="1" applyBorder="1" applyAlignment="1">
      <alignment horizontal="center" vertical="center" wrapText="1"/>
    </xf>
    <xf numFmtId="0" fontId="28" fillId="0" borderId="52" xfId="0" applyNumberFormat="1" applyFont="1" applyFill="1" applyBorder="1" applyAlignment="1">
      <alignment horizontal="center" vertical="center" wrapText="1"/>
    </xf>
    <xf numFmtId="4" fontId="2" fillId="0" borderId="34" xfId="9" applyFont="1" applyBorder="1" applyAlignment="1">
      <alignment horizontal="center" vertical="center" wrapText="1"/>
    </xf>
    <xf numFmtId="4" fontId="2" fillId="0" borderId="36" xfId="9" applyFont="1" applyBorder="1" applyAlignment="1">
      <alignment horizontal="center" vertical="center" wrapText="1"/>
    </xf>
    <xf numFmtId="4" fontId="2" fillId="0" borderId="37" xfId="9" applyFont="1" applyFill="1" applyBorder="1" applyAlignment="1">
      <alignment horizontal="center" vertical="center" wrapText="1"/>
    </xf>
    <xf numFmtId="4" fontId="2" fillId="0" borderId="11" xfId="9" applyFont="1" applyFill="1" applyBorder="1" applyAlignment="1">
      <alignment horizontal="center" vertical="center" wrapText="1"/>
    </xf>
    <xf numFmtId="4" fontId="3" fillId="0" borderId="50" xfId="9" applyFont="1" applyBorder="1" applyAlignment="1">
      <alignment horizontal="center" vertical="top" wrapText="1"/>
    </xf>
    <xf numFmtId="4" fontId="3" fillId="0" borderId="51" xfId="9" applyFont="1" applyBorder="1" applyAlignment="1">
      <alignment horizontal="center" vertical="top" wrapText="1"/>
    </xf>
    <xf numFmtId="4" fontId="3" fillId="0" borderId="48" xfId="9" applyFont="1" applyBorder="1" applyAlignment="1">
      <alignment horizontal="center" vertical="top" wrapText="1"/>
    </xf>
    <xf numFmtId="4" fontId="3" fillId="0" borderId="0" xfId="9" applyFont="1" applyAlignment="1">
      <alignment horizontal="center"/>
    </xf>
    <xf numFmtId="0" fontId="20" fillId="0" borderId="0" xfId="0" applyFont="1" applyFill="1" applyAlignment="1">
      <alignment horizontal="center"/>
    </xf>
    <xf numFmtId="0" fontId="2" fillId="0" borderId="32" xfId="10" applyFont="1" applyBorder="1" applyAlignment="1">
      <alignment horizontal="center"/>
    </xf>
    <xf numFmtId="0" fontId="2" fillId="0" borderId="0" xfId="10" applyFont="1" applyBorder="1" applyAlignment="1">
      <alignment horizontal="center"/>
    </xf>
    <xf numFmtId="4" fontId="2" fillId="0" borderId="45" xfId="9" applyFont="1" applyBorder="1" applyAlignment="1">
      <alignment horizontal="center" vertical="center" wrapText="1"/>
    </xf>
    <xf numFmtId="4" fontId="2" fillId="0" borderId="46" xfId="9" applyFont="1" applyBorder="1" applyAlignment="1">
      <alignment horizontal="center" vertical="center" wrapText="1"/>
    </xf>
    <xf numFmtId="0" fontId="2" fillId="5" borderId="17" xfId="0" applyFont="1" applyFill="1" applyBorder="1" applyAlignment="1">
      <alignment vertical="center"/>
    </xf>
    <xf numFmtId="4" fontId="3" fillId="5" borderId="1" xfId="0" applyNumberFormat="1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vertical="center" wrapText="1"/>
    </xf>
    <xf numFmtId="3" fontId="2" fillId="5" borderId="2" xfId="0" applyNumberFormat="1" applyFont="1" applyFill="1" applyBorder="1" applyAlignment="1">
      <alignment horizontal="center" vertical="center" wrapText="1"/>
    </xf>
    <xf numFmtId="3" fontId="2" fillId="5" borderId="1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4" fontId="2" fillId="5" borderId="18" xfId="0" applyNumberFormat="1" applyFont="1" applyFill="1" applyBorder="1" applyAlignment="1">
      <alignment horizontal="center" vertical="center" wrapText="1"/>
    </xf>
    <xf numFmtId="0" fontId="2" fillId="5" borderId="0" xfId="0" applyFont="1" applyFill="1"/>
    <xf numFmtId="0" fontId="3" fillId="5" borderId="17" xfId="0" applyFont="1" applyFill="1" applyBorder="1"/>
    <xf numFmtId="1" fontId="3" fillId="5" borderId="2" xfId="0" applyNumberFormat="1" applyFont="1" applyFill="1" applyBorder="1" applyAlignment="1">
      <alignment horizontal="center" vertical="top" wrapText="1"/>
    </xf>
    <xf numFmtId="2" fontId="3" fillId="5" borderId="2" xfId="0" applyNumberFormat="1" applyFont="1" applyFill="1" applyBorder="1" applyAlignment="1">
      <alignment horizontal="center" vertical="top" wrapText="1"/>
    </xf>
    <xf numFmtId="3" fontId="3" fillId="5" borderId="1" xfId="0" applyNumberFormat="1" applyFont="1" applyFill="1" applyBorder="1" applyAlignment="1">
      <alignment horizontal="center" vertical="center" wrapText="1"/>
    </xf>
    <xf numFmtId="0" fontId="3" fillId="5" borderId="0" xfId="0" applyFont="1" applyFill="1"/>
    <xf numFmtId="0" fontId="2" fillId="5" borderId="17" xfId="0" applyFont="1" applyFill="1" applyBorder="1"/>
    <xf numFmtId="4" fontId="3" fillId="5" borderId="2" xfId="0" applyNumberFormat="1" applyFont="1" applyFill="1" applyBorder="1" applyAlignment="1">
      <alignment vertical="top" wrapText="1"/>
    </xf>
    <xf numFmtId="167" fontId="3" fillId="5" borderId="17" xfId="0" applyNumberFormat="1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vertical="top" wrapText="1"/>
    </xf>
    <xf numFmtId="4" fontId="3" fillId="5" borderId="18" xfId="0" applyNumberFormat="1" applyFont="1" applyFill="1" applyBorder="1" applyAlignment="1">
      <alignment vertical="top" wrapText="1"/>
    </xf>
    <xf numFmtId="4" fontId="10" fillId="5" borderId="4" xfId="0" applyNumberFormat="1" applyFont="1" applyFill="1" applyBorder="1" applyAlignment="1">
      <alignment vertical="top" wrapText="1"/>
    </xf>
    <xf numFmtId="4" fontId="10" fillId="5" borderId="1" xfId="0" applyNumberFormat="1" applyFont="1" applyFill="1" applyBorder="1" applyAlignment="1">
      <alignment horizontal="center" vertical="top" wrapText="1"/>
    </xf>
    <xf numFmtId="4" fontId="3" fillId="5" borderId="1" xfId="0" applyNumberFormat="1" applyFont="1" applyFill="1" applyBorder="1" applyAlignment="1">
      <alignment horizontal="center" vertical="top" wrapText="1"/>
    </xf>
    <xf numFmtId="4" fontId="3" fillId="5" borderId="17" xfId="0" applyNumberFormat="1" applyFont="1" applyFill="1" applyBorder="1" applyAlignment="1">
      <alignment horizontal="center" vertical="center" wrapText="1"/>
    </xf>
    <xf numFmtId="1" fontId="3" fillId="5" borderId="1" xfId="0" applyNumberFormat="1" applyFont="1" applyFill="1" applyBorder="1" applyAlignment="1">
      <alignment vertical="top" wrapText="1"/>
    </xf>
    <xf numFmtId="0" fontId="3" fillId="5" borderId="2" xfId="0" applyFont="1" applyFill="1" applyBorder="1" applyAlignment="1">
      <alignment vertical="top" wrapText="1"/>
    </xf>
    <xf numFmtId="4" fontId="2" fillId="5" borderId="1" xfId="0" applyNumberFormat="1" applyFont="1" applyFill="1" applyBorder="1" applyAlignment="1">
      <alignment vertical="top" wrapText="1"/>
    </xf>
    <xf numFmtId="2" fontId="2" fillId="5" borderId="2" xfId="0" applyNumberFormat="1" applyFont="1" applyFill="1" applyBorder="1" applyAlignment="1">
      <alignment horizontal="center" vertical="top" wrapText="1"/>
    </xf>
    <xf numFmtId="10" fontId="3" fillId="5" borderId="17" xfId="0" applyNumberFormat="1" applyFont="1" applyFill="1" applyBorder="1" applyAlignment="1">
      <alignment horizontal="center" vertical="center" wrapText="1"/>
    </xf>
    <xf numFmtId="49" fontId="2" fillId="5" borderId="1" xfId="5" applyNumberFormat="1" applyFont="1" applyFill="1" applyBorder="1" applyAlignment="1">
      <alignment horizontal="left" vertical="top" wrapText="1"/>
    </xf>
    <xf numFmtId="3" fontId="2" fillId="5" borderId="18" xfId="0" applyNumberFormat="1" applyFont="1" applyFill="1" applyBorder="1" applyAlignment="1">
      <alignment horizontal="center" vertical="center" wrapText="1"/>
    </xf>
    <xf numFmtId="49" fontId="2" fillId="5" borderId="1" xfId="7" applyNumberFormat="1" applyFont="1" applyFill="1" applyBorder="1" applyAlignment="1">
      <alignment horizontal="left" vertical="center" wrapText="1"/>
    </xf>
    <xf numFmtId="0" fontId="2" fillId="5" borderId="2" xfId="7" applyNumberFormat="1" applyFont="1" applyFill="1" applyBorder="1" applyAlignment="1">
      <alignment horizontal="left" vertical="center" wrapText="1"/>
    </xf>
    <xf numFmtId="3" fontId="3" fillId="5" borderId="18" xfId="0" applyNumberFormat="1" applyFont="1" applyFill="1" applyBorder="1" applyAlignment="1">
      <alignment horizontal="center" vertical="center" wrapText="1"/>
    </xf>
  </cellXfs>
  <cellStyles count="55">
    <cellStyle name="Акт" xfId="14"/>
    <cellStyle name="АктМТСН" xfId="15"/>
    <cellStyle name="ВедРесурсов" xfId="16"/>
    <cellStyle name="ВедРесурсовАкт" xfId="17"/>
    <cellStyle name="Индексы" xfId="18"/>
    <cellStyle name="Итоги" xfId="19"/>
    <cellStyle name="ИтогоАктБазЦ" xfId="20"/>
    <cellStyle name="ИтогоАктБИМ" xfId="21"/>
    <cellStyle name="ИтогоАктРесМет" xfId="22"/>
    <cellStyle name="ИтогоБазЦ" xfId="23"/>
    <cellStyle name="ИтогоБИМ" xfId="24"/>
    <cellStyle name="ИтогоРесМет" xfId="25"/>
    <cellStyle name="ЛокСмета" xfId="26"/>
    <cellStyle name="ЛокСмМТСН" xfId="27"/>
    <cellStyle name="М29" xfId="28"/>
    <cellStyle name="ОбСмета" xfId="29"/>
    <cellStyle name="Обычный" xfId="0" builtinId="0"/>
    <cellStyle name="Обычный 10" xfId="30"/>
    <cellStyle name="Обычный 10 2" xfId="8"/>
    <cellStyle name="Обычный 11" xfId="31"/>
    <cellStyle name="Обычный 13" xfId="32"/>
    <cellStyle name="Обычный 14" xfId="33"/>
    <cellStyle name="Обычный 15" xfId="34"/>
    <cellStyle name="Обычный 16" xfId="35"/>
    <cellStyle name="Обычный 18" xfId="36"/>
    <cellStyle name="Обычный 2" xfId="13"/>
    <cellStyle name="Обычный 2_Индекс РУ 3 №3 " xfId="9"/>
    <cellStyle name="Обычный 3" xfId="37"/>
    <cellStyle name="Обычный 4" xfId="38"/>
    <cellStyle name="Обычный 5" xfId="39"/>
    <cellStyle name="Обычный 6" xfId="40"/>
    <cellStyle name="Обычный 7" xfId="41"/>
    <cellStyle name="Обычный 8" xfId="42"/>
    <cellStyle name="Обычный 9" xfId="43"/>
    <cellStyle name="Обычный_KS_ZRHG_рцк" xfId="4"/>
    <cellStyle name="Обычный_SSR5086" xfId="5"/>
    <cellStyle name="Обычный_материалы" xfId="11"/>
    <cellStyle name="Обычный_Прилож.№1,2,3" xfId="7"/>
    <cellStyle name="Обычный_Приложение 4" xfId="10"/>
    <cellStyle name="Обычный_Расчет стоимости услуг ТЭР" xfId="3"/>
    <cellStyle name="Обычный_рцк" xfId="2"/>
    <cellStyle name="Обычный_РЦК2" xfId="6"/>
    <cellStyle name="Параметр" xfId="44"/>
    <cellStyle name="ПеременныеСметы" xfId="45"/>
    <cellStyle name="Процентный" xfId="1" builtinId="5"/>
    <cellStyle name="РесСмета" xfId="46"/>
    <cellStyle name="СводВедРес" xfId="47"/>
    <cellStyle name="СводкаСтоимРаб" xfId="48"/>
    <cellStyle name="СводРасч" xfId="49"/>
    <cellStyle name="Стиль 1 2" xfId="12"/>
    <cellStyle name="Стиль 1_1310.1.17  БКНС-1 Тайл.м.м" xfId="50"/>
    <cellStyle name="Титул" xfId="51"/>
    <cellStyle name="Хвост" xfId="52"/>
    <cellStyle name="Ценник" xfId="53"/>
    <cellStyle name="Экспертиза" xfId="54"/>
  </cellStyles>
  <dxfs count="0"/>
  <tableStyles count="0" defaultTableStyle="TableStyleMedium2" defaultPivotStyle="PivotStyleLight16"/>
  <colors>
    <mruColors>
      <color rgb="FFFFCCFF"/>
      <color rgb="FFCCFFFF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AA58"/>
  <sheetViews>
    <sheetView showGridLines="0" tabSelected="1" view="pageBreakPreview" zoomScale="70" zoomScaleNormal="100" zoomScaleSheetLayoutView="70" workbookViewId="0">
      <pane xSplit="2" topLeftCell="C1" activePane="topRight" state="frozen"/>
      <selection activeCell="A8" sqref="A8"/>
      <selection pane="topRight" activeCell="I43" sqref="I43"/>
    </sheetView>
  </sheetViews>
  <sheetFormatPr defaultColWidth="8.85546875" defaultRowHeight="12.75" x14ac:dyDescent="0.2"/>
  <cols>
    <col min="1" max="1" width="9.85546875" style="1" customWidth="1"/>
    <col min="2" max="2" width="49.7109375" style="1" customWidth="1"/>
    <col min="3" max="3" width="5.7109375" style="1" customWidth="1"/>
    <col min="4" max="4" width="8.5703125" style="1" customWidth="1"/>
    <col min="5" max="5" width="11" style="1" customWidth="1"/>
    <col min="6" max="14" width="11.7109375" style="1" customWidth="1"/>
    <col min="15" max="17" width="11.7109375" style="41" customWidth="1"/>
    <col min="18" max="18" width="16.28515625" style="1" customWidth="1"/>
    <col min="19" max="19" width="14" style="1" customWidth="1"/>
    <col min="20" max="20" width="14.42578125" style="1" customWidth="1"/>
    <col min="21" max="22" width="11.7109375" style="1" customWidth="1"/>
    <col min="23" max="23" width="28.7109375" style="1" customWidth="1"/>
    <col min="24" max="24" width="10.140625" style="1" bestFit="1" customWidth="1"/>
    <col min="25" max="16384" width="8.85546875" style="1"/>
  </cols>
  <sheetData>
    <row r="1" spans="1:27" x14ac:dyDescent="0.2">
      <c r="B1" s="379" t="s">
        <v>26</v>
      </c>
      <c r="C1" s="379"/>
      <c r="D1" s="379"/>
      <c r="E1" s="379"/>
      <c r="F1" s="379"/>
      <c r="G1" s="379"/>
      <c r="H1" s="379"/>
      <c r="I1" s="379"/>
      <c r="J1" s="379"/>
      <c r="K1" s="379"/>
      <c r="L1" s="379"/>
      <c r="M1" s="379"/>
      <c r="N1" s="379"/>
      <c r="O1" s="379"/>
      <c r="P1" s="379"/>
      <c r="Q1" s="379"/>
      <c r="R1" s="379"/>
      <c r="S1" s="260"/>
      <c r="T1" s="380" t="s">
        <v>86</v>
      </c>
      <c r="U1" s="380"/>
      <c r="V1" s="380"/>
      <c r="W1" s="380"/>
      <c r="X1" s="380"/>
      <c r="Y1" s="380"/>
      <c r="Z1" s="380"/>
      <c r="AA1" s="380"/>
    </row>
    <row r="2" spans="1:27" x14ac:dyDescent="0.2">
      <c r="B2" s="381" t="s">
        <v>119</v>
      </c>
      <c r="C2" s="381"/>
      <c r="D2" s="381"/>
      <c r="E2" s="381"/>
      <c r="F2" s="381"/>
      <c r="G2" s="381"/>
      <c r="H2" s="381"/>
      <c r="I2" s="381"/>
      <c r="J2" s="381"/>
      <c r="K2" s="381"/>
      <c r="L2" s="381"/>
      <c r="M2" s="381"/>
      <c r="N2" s="381"/>
      <c r="O2" s="381"/>
      <c r="P2" s="381"/>
      <c r="Q2" s="381"/>
      <c r="R2" s="381"/>
      <c r="S2" s="260"/>
      <c r="T2" s="380"/>
      <c r="U2" s="380"/>
      <c r="V2" s="380"/>
      <c r="W2" s="380"/>
      <c r="X2" s="380"/>
      <c r="Y2" s="380"/>
      <c r="Z2" s="380"/>
      <c r="AA2" s="380"/>
    </row>
    <row r="3" spans="1:27" ht="15.75" x14ac:dyDescent="0.25">
      <c r="B3" s="261" t="s">
        <v>120</v>
      </c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1"/>
      <c r="P3" s="261"/>
      <c r="Q3" s="261"/>
      <c r="R3" s="261"/>
      <c r="S3" s="260"/>
      <c r="T3" s="382" t="s">
        <v>113</v>
      </c>
      <c r="U3" s="382"/>
      <c r="V3" s="382"/>
      <c r="W3" s="382"/>
      <c r="X3" s="382"/>
      <c r="Y3" s="382"/>
      <c r="Z3" s="382"/>
      <c r="AA3" s="382"/>
    </row>
    <row r="4" spans="1:27" x14ac:dyDescent="0.2">
      <c r="B4" s="261"/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  <c r="P4" s="261"/>
      <c r="Q4" s="261"/>
      <c r="R4" s="261"/>
      <c r="S4" s="260"/>
      <c r="T4" s="260"/>
      <c r="U4" s="260"/>
      <c r="V4" s="260"/>
      <c r="W4" s="37"/>
    </row>
    <row r="5" spans="1:27" ht="14.25" thickBot="1" x14ac:dyDescent="0.25">
      <c r="B5" s="260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42"/>
      <c r="P5" s="42"/>
      <c r="Q5" s="42"/>
      <c r="R5" s="260"/>
      <c r="S5" s="260"/>
      <c r="T5" s="260"/>
      <c r="U5" s="260"/>
      <c r="V5" s="383"/>
      <c r="W5" s="383"/>
    </row>
    <row r="6" spans="1:27" ht="26.25" customHeight="1" x14ac:dyDescent="0.2">
      <c r="A6" s="357" t="s">
        <v>0</v>
      </c>
      <c r="B6" s="384" t="s">
        <v>1</v>
      </c>
      <c r="C6" s="385" t="s">
        <v>83</v>
      </c>
      <c r="D6" s="385" t="s">
        <v>84</v>
      </c>
      <c r="E6" s="386" t="s">
        <v>40</v>
      </c>
      <c r="F6" s="357" t="s">
        <v>41</v>
      </c>
      <c r="G6" s="360" t="s">
        <v>31</v>
      </c>
      <c r="H6" s="361"/>
      <c r="I6" s="361"/>
      <c r="J6" s="361"/>
      <c r="K6" s="361"/>
      <c r="L6" s="361"/>
      <c r="M6" s="361"/>
      <c r="N6" s="362"/>
      <c r="O6" s="361" t="s">
        <v>2</v>
      </c>
      <c r="P6" s="361"/>
      <c r="Q6" s="361"/>
      <c r="R6" s="361"/>
      <c r="S6" s="361"/>
      <c r="T6" s="361"/>
      <c r="U6" s="361"/>
      <c r="V6" s="361"/>
      <c r="W6" s="362"/>
    </row>
    <row r="7" spans="1:27" ht="21.75" customHeight="1" x14ac:dyDescent="0.2">
      <c r="A7" s="358"/>
      <c r="B7" s="377"/>
      <c r="C7" s="335"/>
      <c r="D7" s="335"/>
      <c r="E7" s="387"/>
      <c r="F7" s="358"/>
      <c r="G7" s="335" t="s">
        <v>42</v>
      </c>
      <c r="H7" s="363" t="s">
        <v>3</v>
      </c>
      <c r="I7" s="364"/>
      <c r="J7" s="364"/>
      <c r="K7" s="364"/>
      <c r="L7" s="365"/>
      <c r="M7" s="162"/>
      <c r="N7" s="289"/>
      <c r="O7" s="366" t="s">
        <v>39</v>
      </c>
      <c r="P7" s="369" t="s">
        <v>3</v>
      </c>
      <c r="Q7" s="370"/>
      <c r="R7" s="371" t="s">
        <v>37</v>
      </c>
      <c r="S7" s="371" t="s">
        <v>118</v>
      </c>
      <c r="T7" s="371" t="s">
        <v>36</v>
      </c>
      <c r="U7" s="371" t="s">
        <v>34</v>
      </c>
      <c r="V7" s="371" t="s">
        <v>33</v>
      </c>
      <c r="W7" s="374" t="s">
        <v>62</v>
      </c>
    </row>
    <row r="8" spans="1:27" ht="44.25" customHeight="1" x14ac:dyDescent="0.2">
      <c r="A8" s="358"/>
      <c r="B8" s="377"/>
      <c r="C8" s="335"/>
      <c r="D8" s="335"/>
      <c r="E8" s="387"/>
      <c r="F8" s="358"/>
      <c r="G8" s="335"/>
      <c r="H8" s="377" t="s">
        <v>43</v>
      </c>
      <c r="I8" s="333" t="s">
        <v>38</v>
      </c>
      <c r="J8" s="333" t="s">
        <v>30</v>
      </c>
      <c r="K8" s="333" t="s">
        <v>34</v>
      </c>
      <c r="L8" s="333" t="s">
        <v>33</v>
      </c>
      <c r="M8" s="335" t="s">
        <v>4</v>
      </c>
      <c r="N8" s="336" t="s">
        <v>35</v>
      </c>
      <c r="O8" s="367"/>
      <c r="P8" s="150" t="s">
        <v>27</v>
      </c>
      <c r="Q8" s="151" t="s">
        <v>5</v>
      </c>
      <c r="R8" s="372"/>
      <c r="S8" s="372"/>
      <c r="T8" s="372"/>
      <c r="U8" s="372"/>
      <c r="V8" s="372"/>
      <c r="W8" s="375"/>
    </row>
    <row r="9" spans="1:27" ht="62.25" customHeight="1" thickBot="1" x14ac:dyDescent="0.25">
      <c r="A9" s="359"/>
      <c r="B9" s="378"/>
      <c r="C9" s="334"/>
      <c r="D9" s="334"/>
      <c r="E9" s="388"/>
      <c r="F9" s="359"/>
      <c r="G9" s="334"/>
      <c r="H9" s="378"/>
      <c r="I9" s="334"/>
      <c r="J9" s="334"/>
      <c r="K9" s="334"/>
      <c r="L9" s="334"/>
      <c r="M9" s="334"/>
      <c r="N9" s="337"/>
      <c r="O9" s="368"/>
      <c r="P9" s="170" t="s">
        <v>38</v>
      </c>
      <c r="Q9" s="170" t="s">
        <v>38</v>
      </c>
      <c r="R9" s="373"/>
      <c r="S9" s="373"/>
      <c r="T9" s="373"/>
      <c r="U9" s="373"/>
      <c r="V9" s="373"/>
      <c r="W9" s="376"/>
    </row>
    <row r="10" spans="1:27" ht="25.5" customHeight="1" x14ac:dyDescent="0.2">
      <c r="A10" s="167">
        <v>1</v>
      </c>
      <c r="B10" s="168">
        <f t="shared" ref="B10:J10" si="0">A10+1</f>
        <v>2</v>
      </c>
      <c r="C10" s="168">
        <v>3</v>
      </c>
      <c r="D10" s="168">
        <v>4</v>
      </c>
      <c r="E10" s="270">
        <v>5</v>
      </c>
      <c r="F10" s="290">
        <f t="shared" si="0"/>
        <v>6</v>
      </c>
      <c r="G10" s="168">
        <f t="shared" si="0"/>
        <v>7</v>
      </c>
      <c r="H10" s="168">
        <f t="shared" si="0"/>
        <v>8</v>
      </c>
      <c r="I10" s="168">
        <f t="shared" si="0"/>
        <v>9</v>
      </c>
      <c r="J10" s="168">
        <f t="shared" si="0"/>
        <v>10</v>
      </c>
      <c r="K10" s="168">
        <v>11</v>
      </c>
      <c r="L10" s="168">
        <v>12</v>
      </c>
      <c r="M10" s="168">
        <v>13</v>
      </c>
      <c r="N10" s="291">
        <v>14</v>
      </c>
      <c r="O10" s="280">
        <v>15</v>
      </c>
      <c r="P10" s="169">
        <v>16</v>
      </c>
      <c r="Q10" s="169">
        <v>17</v>
      </c>
      <c r="R10" s="168">
        <v>18</v>
      </c>
      <c r="S10" s="168">
        <v>19</v>
      </c>
      <c r="T10" s="168">
        <v>20</v>
      </c>
      <c r="U10" s="168">
        <v>21</v>
      </c>
      <c r="V10" s="168">
        <v>22</v>
      </c>
      <c r="W10" s="168">
        <f>V10+1</f>
        <v>23</v>
      </c>
    </row>
    <row r="11" spans="1:27" ht="30" customHeight="1" x14ac:dyDescent="0.2">
      <c r="A11" s="263"/>
      <c r="B11" s="148" t="s">
        <v>125</v>
      </c>
      <c r="C11" s="149" t="s">
        <v>116</v>
      </c>
      <c r="D11" s="264">
        <v>4800</v>
      </c>
      <c r="E11" s="271"/>
      <c r="F11" s="292"/>
      <c r="G11" s="265"/>
      <c r="H11" s="265"/>
      <c r="I11" s="265"/>
      <c r="J11" s="265"/>
      <c r="K11" s="265"/>
      <c r="L11" s="265"/>
      <c r="M11" s="149"/>
      <c r="N11" s="293"/>
      <c r="O11" s="281"/>
      <c r="P11" s="55"/>
      <c r="Q11" s="55"/>
      <c r="R11" s="56"/>
      <c r="S11" s="56"/>
      <c r="T11" s="56"/>
      <c r="U11" s="56"/>
      <c r="V11" s="56"/>
      <c r="W11" s="56"/>
    </row>
    <row r="12" spans="1:27" s="446" customFormat="1" ht="30" customHeight="1" x14ac:dyDescent="0.2">
      <c r="A12" s="439" t="s">
        <v>126</v>
      </c>
      <c r="B12" s="439" t="s">
        <v>127</v>
      </c>
      <c r="C12" s="440"/>
      <c r="D12" s="441"/>
      <c r="E12" s="442">
        <f>F12+G12+I12+K12+L12</f>
        <v>654454</v>
      </c>
      <c r="F12" s="443">
        <v>21076</v>
      </c>
      <c r="G12" s="443">
        <v>198695</v>
      </c>
      <c r="H12" s="443">
        <v>21266</v>
      </c>
      <c r="I12" s="443">
        <v>375296</v>
      </c>
      <c r="J12" s="443">
        <v>86630</v>
      </c>
      <c r="K12" s="443">
        <v>38903</v>
      </c>
      <c r="L12" s="443">
        <v>20484</v>
      </c>
      <c r="M12" s="444">
        <v>809.98</v>
      </c>
      <c r="N12" s="445">
        <v>500.17</v>
      </c>
      <c r="O12" s="443"/>
      <c r="P12" s="443"/>
      <c r="Q12" s="443"/>
      <c r="R12" s="443"/>
      <c r="S12" s="443"/>
      <c r="T12" s="443"/>
      <c r="U12" s="443"/>
      <c r="V12" s="443"/>
      <c r="W12" s="443"/>
    </row>
    <row r="13" spans="1:27" s="451" customFormat="1" ht="24.75" customHeight="1" x14ac:dyDescent="0.2">
      <c r="A13" s="447"/>
      <c r="B13" s="441" t="s">
        <v>6</v>
      </c>
      <c r="C13" s="441"/>
      <c r="D13" s="441"/>
      <c r="E13" s="448">
        <f>E12</f>
        <v>654454</v>
      </c>
      <c r="F13" s="448">
        <f t="shared" ref="F13:V13" si="1">F12</f>
        <v>21076</v>
      </c>
      <c r="G13" s="448">
        <f t="shared" si="1"/>
        <v>198695</v>
      </c>
      <c r="H13" s="448">
        <f t="shared" si="1"/>
        <v>21266</v>
      </c>
      <c r="I13" s="448">
        <f t="shared" si="1"/>
        <v>375296</v>
      </c>
      <c r="J13" s="448">
        <f t="shared" si="1"/>
        <v>86630</v>
      </c>
      <c r="K13" s="448">
        <f t="shared" si="1"/>
        <v>38903</v>
      </c>
      <c r="L13" s="448">
        <f t="shared" si="1"/>
        <v>20484</v>
      </c>
      <c r="M13" s="449">
        <f t="shared" si="1"/>
        <v>809.98</v>
      </c>
      <c r="N13" s="449">
        <f t="shared" si="1"/>
        <v>500.17</v>
      </c>
      <c r="O13" s="448"/>
      <c r="P13" s="448"/>
      <c r="Q13" s="448"/>
      <c r="R13" s="448"/>
      <c r="S13" s="448"/>
      <c r="T13" s="448"/>
      <c r="U13" s="448"/>
      <c r="V13" s="448"/>
      <c r="W13" s="450"/>
    </row>
    <row r="14" spans="1:27" s="446" customFormat="1" ht="27" customHeight="1" x14ac:dyDescent="0.2">
      <c r="A14" s="452"/>
      <c r="B14" s="441" t="s">
        <v>7</v>
      </c>
      <c r="C14" s="441"/>
      <c r="D14" s="441"/>
      <c r="E14" s="453"/>
      <c r="F14" s="454"/>
      <c r="G14" s="455"/>
      <c r="H14" s="455"/>
      <c r="I14" s="455"/>
      <c r="J14" s="455"/>
      <c r="K14" s="455"/>
      <c r="L14" s="455"/>
      <c r="M14" s="455"/>
      <c r="N14" s="456"/>
      <c r="O14" s="457"/>
      <c r="P14" s="458"/>
      <c r="Q14" s="458"/>
      <c r="R14" s="459"/>
      <c r="S14" s="459"/>
      <c r="T14" s="459"/>
      <c r="U14" s="459"/>
      <c r="V14" s="459"/>
      <c r="W14" s="443"/>
    </row>
    <row r="15" spans="1:27" s="446" customFormat="1" ht="18.75" customHeight="1" x14ac:dyDescent="0.2">
      <c r="A15" s="452"/>
      <c r="B15" s="455" t="s">
        <v>8</v>
      </c>
      <c r="C15" s="455"/>
      <c r="D15" s="455"/>
      <c r="E15" s="453"/>
      <c r="F15" s="460"/>
      <c r="G15" s="455"/>
      <c r="H15" s="455"/>
      <c r="I15" s="455"/>
      <c r="J15" s="455"/>
      <c r="K15" s="455"/>
      <c r="L15" s="455"/>
      <c r="M15" s="455"/>
      <c r="N15" s="456"/>
      <c r="O15" s="457"/>
      <c r="P15" s="458"/>
      <c r="Q15" s="458"/>
      <c r="R15" s="459"/>
      <c r="S15" s="459"/>
      <c r="T15" s="459"/>
      <c r="U15" s="459"/>
      <c r="V15" s="459"/>
      <c r="W15" s="450"/>
    </row>
    <row r="16" spans="1:27" s="446" customFormat="1" ht="19.5" customHeight="1" x14ac:dyDescent="0.2">
      <c r="A16" s="452"/>
      <c r="B16" s="461" t="s">
        <v>29</v>
      </c>
      <c r="C16" s="461"/>
      <c r="D16" s="461"/>
      <c r="E16" s="462"/>
      <c r="F16" s="460"/>
      <c r="G16" s="455"/>
      <c r="H16" s="455"/>
      <c r="I16" s="455"/>
      <c r="J16" s="455"/>
      <c r="K16" s="455"/>
      <c r="L16" s="455"/>
      <c r="M16" s="455"/>
      <c r="N16" s="456"/>
      <c r="O16" s="457"/>
      <c r="P16" s="458"/>
      <c r="Q16" s="458"/>
      <c r="R16" s="459"/>
      <c r="S16" s="459"/>
      <c r="T16" s="459"/>
      <c r="U16" s="459"/>
      <c r="V16" s="459"/>
      <c r="W16" s="450"/>
    </row>
    <row r="17" spans="1:23" s="446" customFormat="1" ht="18" customHeight="1" x14ac:dyDescent="0.2">
      <c r="A17" s="452"/>
      <c r="B17" s="463" t="s">
        <v>32</v>
      </c>
      <c r="C17" s="463"/>
      <c r="D17" s="463"/>
      <c r="E17" s="464"/>
      <c r="F17" s="465"/>
      <c r="G17" s="455"/>
      <c r="H17" s="455"/>
      <c r="I17" s="455"/>
      <c r="J17" s="455"/>
      <c r="K17" s="455"/>
      <c r="L17" s="455"/>
      <c r="M17" s="455"/>
      <c r="N17" s="456"/>
      <c r="O17" s="457"/>
      <c r="P17" s="458"/>
      <c r="Q17" s="458"/>
      <c r="R17" s="459"/>
      <c r="S17" s="459"/>
      <c r="T17" s="459"/>
      <c r="U17" s="459"/>
      <c r="V17" s="459"/>
      <c r="W17" s="443"/>
    </row>
    <row r="18" spans="1:23" s="446" customFormat="1" ht="29.25" customHeight="1" x14ac:dyDescent="0.2">
      <c r="A18" s="452"/>
      <c r="B18" s="466" t="s">
        <v>10</v>
      </c>
      <c r="C18" s="466"/>
      <c r="D18" s="466"/>
      <c r="E18" s="464"/>
      <c r="F18" s="454"/>
      <c r="G18" s="455"/>
      <c r="H18" s="455"/>
      <c r="I18" s="455"/>
      <c r="J18" s="455"/>
      <c r="K18" s="455"/>
      <c r="L18" s="455"/>
      <c r="M18" s="455"/>
      <c r="N18" s="456"/>
      <c r="O18" s="457"/>
      <c r="P18" s="458"/>
      <c r="Q18" s="458"/>
      <c r="R18" s="459"/>
      <c r="S18" s="459"/>
      <c r="T18" s="459"/>
      <c r="U18" s="459"/>
      <c r="V18" s="459"/>
      <c r="W18" s="467"/>
    </row>
    <row r="19" spans="1:23" s="446" customFormat="1" ht="20.25" customHeight="1" x14ac:dyDescent="0.2">
      <c r="A19" s="452"/>
      <c r="B19" s="466" t="s">
        <v>44</v>
      </c>
      <c r="C19" s="466"/>
      <c r="D19" s="466"/>
      <c r="E19" s="464"/>
      <c r="F19" s="460"/>
      <c r="G19" s="455"/>
      <c r="H19" s="455"/>
      <c r="I19" s="455"/>
      <c r="J19" s="455"/>
      <c r="K19" s="455"/>
      <c r="L19" s="455"/>
      <c r="M19" s="455"/>
      <c r="N19" s="456"/>
      <c r="O19" s="457"/>
      <c r="P19" s="458"/>
      <c r="Q19" s="458"/>
      <c r="R19" s="459"/>
      <c r="S19" s="459"/>
      <c r="T19" s="459"/>
      <c r="U19" s="459"/>
      <c r="V19" s="459"/>
      <c r="W19" s="467"/>
    </row>
    <row r="20" spans="1:23" s="446" customFormat="1" ht="23.25" customHeight="1" x14ac:dyDescent="0.2">
      <c r="A20" s="452"/>
      <c r="B20" s="468" t="s">
        <v>45</v>
      </c>
      <c r="C20" s="468"/>
      <c r="D20" s="468"/>
      <c r="E20" s="469"/>
      <c r="F20" s="460"/>
      <c r="G20" s="455"/>
      <c r="H20" s="455"/>
      <c r="I20" s="455"/>
      <c r="J20" s="455"/>
      <c r="K20" s="455"/>
      <c r="L20" s="455"/>
      <c r="M20" s="455"/>
      <c r="N20" s="456"/>
      <c r="O20" s="457"/>
      <c r="P20" s="458"/>
      <c r="Q20" s="458"/>
      <c r="R20" s="459"/>
      <c r="S20" s="459"/>
      <c r="T20" s="459"/>
      <c r="U20" s="459"/>
      <c r="V20" s="459"/>
      <c r="W20" s="467"/>
    </row>
    <row r="21" spans="1:23" s="446" customFormat="1" ht="51" x14ac:dyDescent="0.2">
      <c r="A21" s="452"/>
      <c r="B21" s="468" t="s">
        <v>121</v>
      </c>
      <c r="C21" s="468"/>
      <c r="D21" s="468"/>
      <c r="E21" s="469"/>
      <c r="F21" s="460"/>
      <c r="G21" s="455"/>
      <c r="H21" s="455"/>
      <c r="I21" s="455"/>
      <c r="J21" s="455"/>
      <c r="K21" s="455"/>
      <c r="L21" s="455"/>
      <c r="M21" s="455"/>
      <c r="N21" s="456"/>
      <c r="O21" s="457"/>
      <c r="P21" s="458"/>
      <c r="Q21" s="458"/>
      <c r="R21" s="459"/>
      <c r="S21" s="459"/>
      <c r="T21" s="459"/>
      <c r="U21" s="459"/>
      <c r="V21" s="459"/>
      <c r="W21" s="470"/>
    </row>
    <row r="22" spans="1:23" ht="27.75" customHeight="1" x14ac:dyDescent="0.2">
      <c r="A22" s="10"/>
      <c r="B22" s="40" t="s">
        <v>11</v>
      </c>
      <c r="C22" s="40"/>
      <c r="D22" s="40"/>
      <c r="E22" s="272"/>
      <c r="F22" s="296"/>
      <c r="G22" s="40"/>
      <c r="H22" s="40"/>
      <c r="I22" s="40"/>
      <c r="J22" s="40"/>
      <c r="K22" s="40"/>
      <c r="L22" s="40"/>
      <c r="M22" s="40"/>
      <c r="N22" s="294"/>
      <c r="O22" s="282"/>
      <c r="P22" s="57"/>
      <c r="Q22" s="57"/>
      <c r="R22" s="56"/>
      <c r="S22" s="56"/>
      <c r="T22" s="56"/>
      <c r="U22" s="56"/>
      <c r="V22" s="56"/>
      <c r="W22" s="316"/>
    </row>
    <row r="23" spans="1:23" ht="25.5" customHeight="1" x14ac:dyDescent="0.2">
      <c r="A23" s="10"/>
      <c r="B23" s="40" t="s">
        <v>9</v>
      </c>
      <c r="C23" s="40"/>
      <c r="D23" s="40"/>
      <c r="E23" s="273"/>
      <c r="F23" s="295"/>
      <c r="G23" s="40"/>
      <c r="H23" s="40"/>
      <c r="I23" s="40"/>
      <c r="J23" s="40"/>
      <c r="K23" s="40"/>
      <c r="L23" s="40"/>
      <c r="M23" s="40"/>
      <c r="N23" s="294"/>
      <c r="O23" s="282"/>
      <c r="P23" s="57"/>
      <c r="Q23" s="57"/>
      <c r="R23" s="56"/>
      <c r="S23" s="56"/>
      <c r="T23" s="56"/>
      <c r="U23" s="56"/>
      <c r="V23" s="56"/>
      <c r="W23" s="316"/>
    </row>
    <row r="24" spans="1:23" ht="13.5" x14ac:dyDescent="0.2">
      <c r="A24" s="2"/>
      <c r="B24" s="39" t="s">
        <v>12</v>
      </c>
      <c r="C24" s="39"/>
      <c r="D24" s="39"/>
      <c r="E24" s="274"/>
      <c r="F24" s="297"/>
      <c r="G24" s="39"/>
      <c r="H24" s="39"/>
      <c r="I24" s="39"/>
      <c r="J24" s="39"/>
      <c r="K24" s="39"/>
      <c r="L24" s="39"/>
      <c r="M24" s="39"/>
      <c r="N24" s="298"/>
      <c r="O24" s="283"/>
      <c r="P24" s="53"/>
      <c r="Q24" s="53"/>
      <c r="R24" s="54"/>
      <c r="S24" s="54"/>
      <c r="T24" s="54"/>
      <c r="U24" s="54"/>
      <c r="V24" s="54"/>
      <c r="W24" s="317"/>
    </row>
    <row r="25" spans="1:23" ht="13.5" x14ac:dyDescent="0.2">
      <c r="A25" s="2"/>
      <c r="B25" s="4" t="s">
        <v>13</v>
      </c>
      <c r="C25" s="4"/>
      <c r="D25" s="4"/>
      <c r="E25" s="275"/>
      <c r="F25" s="299"/>
      <c r="G25" s="5"/>
      <c r="H25" s="5"/>
      <c r="I25" s="5"/>
      <c r="J25" s="5"/>
      <c r="K25" s="5"/>
      <c r="L25" s="5"/>
      <c r="M25" s="5"/>
      <c r="N25" s="300"/>
      <c r="O25" s="284"/>
      <c r="P25" s="43"/>
      <c r="Q25" s="43"/>
      <c r="R25" s="6"/>
      <c r="S25" s="6"/>
      <c r="T25" s="6"/>
      <c r="U25" s="6"/>
      <c r="V25" s="6"/>
      <c r="W25" s="318"/>
    </row>
    <row r="26" spans="1:23" ht="14.25" thickBot="1" x14ac:dyDescent="0.25">
      <c r="A26" s="7"/>
      <c r="B26" s="8" t="s">
        <v>14</v>
      </c>
      <c r="C26" s="8"/>
      <c r="D26" s="8"/>
      <c r="E26" s="276"/>
      <c r="F26" s="301"/>
      <c r="G26" s="8"/>
      <c r="H26" s="8"/>
      <c r="I26" s="8"/>
      <c r="J26" s="8"/>
      <c r="K26" s="8"/>
      <c r="L26" s="8"/>
      <c r="M26" s="8"/>
      <c r="N26" s="302"/>
      <c r="O26" s="285"/>
      <c r="P26" s="44"/>
      <c r="Q26" s="44"/>
      <c r="R26" s="9"/>
      <c r="S26" s="9"/>
      <c r="T26" s="9"/>
      <c r="U26" s="9"/>
      <c r="V26" s="9"/>
      <c r="W26" s="319"/>
    </row>
    <row r="27" spans="1:23" ht="18" customHeight="1" x14ac:dyDescent="0.2">
      <c r="A27" s="10"/>
      <c r="B27" s="11" t="s">
        <v>15</v>
      </c>
      <c r="C27" s="11"/>
      <c r="D27" s="11"/>
      <c r="E27" s="277"/>
      <c r="F27" s="303"/>
      <c r="G27" s="12"/>
      <c r="H27" s="12"/>
      <c r="I27" s="12"/>
      <c r="J27" s="12"/>
      <c r="K27" s="12"/>
      <c r="L27" s="12"/>
      <c r="M27" s="12"/>
      <c r="N27" s="304"/>
      <c r="O27" s="286"/>
      <c r="P27" s="45"/>
      <c r="Q27" s="45"/>
      <c r="R27" s="13"/>
      <c r="S27" s="13"/>
      <c r="T27" s="13"/>
      <c r="U27" s="13"/>
      <c r="V27" s="13"/>
      <c r="W27" s="320"/>
    </row>
    <row r="28" spans="1:23" ht="20.25" customHeight="1" x14ac:dyDescent="0.2">
      <c r="A28" s="14"/>
      <c r="B28" s="11" t="s">
        <v>114</v>
      </c>
      <c r="C28" s="163"/>
      <c r="D28" s="163"/>
      <c r="E28" s="278"/>
      <c r="F28" s="305"/>
      <c r="G28" s="15"/>
      <c r="H28" s="15"/>
      <c r="I28" s="15"/>
      <c r="J28" s="15"/>
      <c r="K28" s="15"/>
      <c r="L28" s="15"/>
      <c r="M28" s="15"/>
      <c r="N28" s="306"/>
      <c r="O28" s="287"/>
      <c r="P28" s="46"/>
      <c r="Q28" s="46"/>
      <c r="R28" s="16"/>
      <c r="S28" s="16"/>
      <c r="T28" s="16"/>
      <c r="U28" s="16"/>
      <c r="V28" s="16"/>
      <c r="W28" s="17"/>
    </row>
    <row r="29" spans="1:23" ht="14.25" thickBot="1" x14ac:dyDescent="0.25">
      <c r="A29" s="18"/>
      <c r="B29" s="19"/>
      <c r="C29" s="19"/>
      <c r="D29" s="19"/>
      <c r="E29" s="279"/>
      <c r="F29" s="307"/>
      <c r="G29" s="19"/>
      <c r="H29" s="19"/>
      <c r="I29" s="19"/>
      <c r="J29" s="19"/>
      <c r="K29" s="19"/>
      <c r="L29" s="19"/>
      <c r="M29" s="19"/>
      <c r="N29" s="308"/>
      <c r="O29" s="288"/>
      <c r="P29" s="47"/>
      <c r="Q29" s="47"/>
      <c r="R29" s="20"/>
      <c r="S29" s="20"/>
      <c r="T29" s="20"/>
      <c r="U29" s="20"/>
      <c r="V29" s="20"/>
      <c r="W29" s="21"/>
    </row>
    <row r="30" spans="1:23" ht="36" customHeight="1" x14ac:dyDescent="0.2">
      <c r="A30" s="3"/>
      <c r="B30" s="22"/>
      <c r="C30" s="23"/>
      <c r="D30" s="23"/>
      <c r="E30" s="23"/>
      <c r="F30" s="23"/>
      <c r="G30" s="23"/>
      <c r="H30" s="23"/>
      <c r="I30" s="23"/>
      <c r="J30" s="23"/>
      <c r="K30" s="338"/>
      <c r="L30" s="338"/>
      <c r="M30" s="338"/>
      <c r="N30" s="338"/>
      <c r="O30" s="338"/>
      <c r="P30" s="338"/>
      <c r="Q30" s="338"/>
      <c r="R30" s="338"/>
      <c r="S30" s="338"/>
      <c r="T30" s="338"/>
      <c r="U30" s="338"/>
      <c r="V30" s="338"/>
      <c r="W30" s="338"/>
    </row>
    <row r="31" spans="1:23" ht="17.25" customHeight="1" x14ac:dyDescent="0.2">
      <c r="B31" s="339"/>
      <c r="C31" s="340"/>
      <c r="D31" s="340"/>
      <c r="E31" s="341"/>
      <c r="F31" s="345" t="s">
        <v>25</v>
      </c>
      <c r="G31" s="347" t="s">
        <v>16</v>
      </c>
      <c r="H31" s="348"/>
      <c r="I31" s="348"/>
      <c r="J31" s="24"/>
      <c r="K31" s="349"/>
      <c r="L31" s="349"/>
      <c r="M31" s="349"/>
      <c r="N31" s="349"/>
      <c r="O31" s="349"/>
      <c r="P31" s="349"/>
      <c r="Q31" s="349"/>
      <c r="R31" s="349"/>
      <c r="S31" s="349"/>
      <c r="T31" s="349"/>
      <c r="U31" s="349"/>
      <c r="V31" s="349"/>
      <c r="W31" s="349"/>
    </row>
    <row r="32" spans="1:23" ht="14.25" customHeight="1" x14ac:dyDescent="0.2">
      <c r="B32" s="342"/>
      <c r="C32" s="343"/>
      <c r="D32" s="343"/>
      <c r="E32" s="344"/>
      <c r="F32" s="346"/>
      <c r="G32" s="58">
        <v>2016</v>
      </c>
      <c r="H32" s="58">
        <v>2017</v>
      </c>
      <c r="I32" s="59">
        <v>2018</v>
      </c>
      <c r="J32" s="259"/>
      <c r="K32" s="349"/>
      <c r="L32" s="349"/>
      <c r="M32" s="349"/>
      <c r="N32" s="349"/>
      <c r="O32" s="349"/>
      <c r="P32" s="349"/>
      <c r="Q32" s="349"/>
      <c r="R32" s="349"/>
      <c r="S32" s="349"/>
      <c r="T32" s="349"/>
      <c r="U32" s="349"/>
      <c r="V32" s="349"/>
      <c r="W32" s="349"/>
    </row>
    <row r="33" spans="1:22" ht="29.25" customHeight="1" x14ac:dyDescent="0.2">
      <c r="B33" s="350" t="s">
        <v>85</v>
      </c>
      <c r="C33" s="351"/>
      <c r="D33" s="351"/>
      <c r="E33" s="352"/>
      <c r="F33" s="25"/>
      <c r="G33" s="26">
        <f>W24</f>
        <v>0</v>
      </c>
      <c r="H33" s="26"/>
      <c r="I33" s="26"/>
      <c r="J33" s="35"/>
      <c r="K33" s="30"/>
      <c r="L33" s="35"/>
      <c r="M33" s="35"/>
      <c r="N33" s="35"/>
      <c r="O33" s="50"/>
      <c r="P33" s="48"/>
      <c r="Q33" s="50"/>
    </row>
    <row r="34" spans="1:22" ht="13.5" x14ac:dyDescent="0.25">
      <c r="A34" s="3"/>
      <c r="B34" s="27"/>
      <c r="C34" s="27"/>
      <c r="D34" s="27"/>
      <c r="E34" s="28"/>
      <c r="F34" s="28"/>
      <c r="G34" s="28"/>
      <c r="H34" s="3"/>
      <c r="I34" s="3"/>
      <c r="J34" s="3"/>
      <c r="K34" s="3"/>
      <c r="L34" s="3"/>
      <c r="M34" s="3"/>
      <c r="N34" s="3"/>
      <c r="O34" s="51"/>
      <c r="P34" s="51"/>
      <c r="Q34" s="49"/>
      <c r="R34" s="29"/>
      <c r="S34" s="29"/>
      <c r="T34" s="29"/>
      <c r="U34" s="30"/>
      <c r="V34" s="31"/>
    </row>
    <row r="35" spans="1:22" ht="13.5" x14ac:dyDescent="0.25">
      <c r="A35" s="32"/>
      <c r="B35" s="32"/>
      <c r="C35" s="32"/>
      <c r="D35" s="32"/>
      <c r="E35" s="32"/>
      <c r="F35" s="32"/>
      <c r="G35" s="32"/>
      <c r="H35" s="3"/>
      <c r="I35" s="3"/>
      <c r="J35" s="3"/>
      <c r="K35" s="3"/>
      <c r="L35" s="3"/>
      <c r="M35" s="3"/>
      <c r="N35" s="3"/>
      <c r="O35" s="51"/>
      <c r="P35" s="51"/>
      <c r="Q35" s="49"/>
      <c r="R35" s="29"/>
      <c r="S35" s="29"/>
      <c r="T35" s="29"/>
      <c r="U35" s="30"/>
      <c r="V35" s="31"/>
    </row>
    <row r="36" spans="1:22" ht="14.25" thickBot="1" x14ac:dyDescent="0.3">
      <c r="A36" s="32"/>
      <c r="B36" s="32"/>
      <c r="C36" s="32"/>
      <c r="D36" s="32"/>
      <c r="E36" s="32"/>
      <c r="F36" s="32"/>
      <c r="G36" s="32"/>
      <c r="H36" s="3"/>
      <c r="I36" s="3"/>
      <c r="J36" s="3"/>
      <c r="K36" s="3"/>
      <c r="L36" s="3"/>
      <c r="M36" s="3"/>
      <c r="N36" s="3"/>
      <c r="O36" s="51"/>
      <c r="P36" s="51"/>
      <c r="Q36" s="49"/>
      <c r="R36" s="29"/>
      <c r="S36" s="29"/>
      <c r="T36" s="29"/>
      <c r="U36" s="30"/>
      <c r="V36" s="31"/>
    </row>
    <row r="37" spans="1:22" ht="25.5" customHeight="1" x14ac:dyDescent="0.25">
      <c r="A37" s="164" t="s">
        <v>48</v>
      </c>
      <c r="B37" s="353" t="s">
        <v>81</v>
      </c>
      <c r="C37" s="354"/>
      <c r="D37" s="355"/>
      <c r="E37" s="165" t="s">
        <v>82</v>
      </c>
      <c r="F37" s="166" t="s">
        <v>17</v>
      </c>
      <c r="G37" s="356"/>
      <c r="H37" s="356"/>
      <c r="I37" s="356"/>
      <c r="J37" s="356"/>
      <c r="K37" s="29"/>
      <c r="L37" s="29"/>
      <c r="M37" s="29"/>
      <c r="N37" s="29"/>
      <c r="O37" s="48"/>
      <c r="P37" s="52"/>
    </row>
    <row r="38" spans="1:22" ht="18.75" customHeight="1" x14ac:dyDescent="0.25">
      <c r="A38" s="154">
        <v>1</v>
      </c>
      <c r="B38" s="330" t="s">
        <v>18</v>
      </c>
      <c r="C38" s="331"/>
      <c r="D38" s="332"/>
      <c r="E38" s="33" t="s">
        <v>19</v>
      </c>
      <c r="F38" s="38"/>
      <c r="G38" s="36"/>
      <c r="H38" s="36"/>
      <c r="I38" s="36"/>
      <c r="J38" s="36"/>
      <c r="K38" s="29"/>
      <c r="L38" s="29"/>
      <c r="M38" s="29"/>
      <c r="N38" s="29"/>
      <c r="O38" s="48"/>
      <c r="P38" s="52"/>
    </row>
    <row r="39" spans="1:22" ht="21" customHeight="1" x14ac:dyDescent="0.25">
      <c r="A39" s="154">
        <v>2</v>
      </c>
      <c r="B39" s="330" t="s">
        <v>20</v>
      </c>
      <c r="C39" s="331"/>
      <c r="D39" s="332"/>
      <c r="E39" s="33"/>
      <c r="F39" s="315"/>
      <c r="G39" s="321"/>
      <c r="H39" s="322"/>
      <c r="I39" s="322"/>
      <c r="J39" s="322"/>
      <c r="K39" s="29"/>
      <c r="L39" s="29"/>
      <c r="M39" s="29"/>
      <c r="N39" s="29"/>
      <c r="O39" s="48"/>
      <c r="P39" s="52"/>
    </row>
    <row r="40" spans="1:22" ht="17.25" customHeight="1" x14ac:dyDescent="0.25">
      <c r="A40" s="154">
        <v>3</v>
      </c>
      <c r="B40" s="330" t="s">
        <v>21</v>
      </c>
      <c r="C40" s="331"/>
      <c r="D40" s="332"/>
      <c r="E40" s="33"/>
      <c r="F40" s="315"/>
      <c r="G40" s="321"/>
      <c r="H40" s="322"/>
      <c r="I40" s="322"/>
      <c r="J40" s="322"/>
      <c r="K40" s="29"/>
      <c r="L40" s="29"/>
      <c r="M40" s="29"/>
      <c r="N40" s="29"/>
      <c r="O40" s="48"/>
      <c r="P40" s="52"/>
    </row>
    <row r="41" spans="1:22" ht="18.75" customHeight="1" x14ac:dyDescent="0.25">
      <c r="A41" s="154">
        <v>4</v>
      </c>
      <c r="B41" s="330" t="s">
        <v>7</v>
      </c>
      <c r="C41" s="331"/>
      <c r="D41" s="332"/>
      <c r="E41" s="33" t="s">
        <v>23</v>
      </c>
      <c r="F41" s="159">
        <v>3.5000000000000003E-2</v>
      </c>
      <c r="G41" s="30"/>
      <c r="H41" s="30"/>
      <c r="I41" s="29"/>
      <c r="J41" s="29"/>
      <c r="K41" s="29"/>
      <c r="L41" s="29"/>
      <c r="M41" s="29"/>
      <c r="N41" s="29"/>
      <c r="O41" s="48"/>
      <c r="P41" s="52"/>
    </row>
    <row r="42" spans="1:22" ht="19.5" customHeight="1" x14ac:dyDescent="0.25">
      <c r="A42" s="154">
        <v>5</v>
      </c>
      <c r="B42" s="330" t="s">
        <v>28</v>
      </c>
      <c r="C42" s="331"/>
      <c r="D42" s="332"/>
      <c r="E42" s="33" t="s">
        <v>23</v>
      </c>
      <c r="F42" s="160">
        <v>6.3500000000000001E-2</v>
      </c>
      <c r="G42" s="30"/>
      <c r="H42" s="30"/>
      <c r="I42" s="29"/>
      <c r="J42" s="29"/>
      <c r="K42" s="29"/>
      <c r="L42" s="29"/>
      <c r="M42" s="29"/>
      <c r="N42" s="29"/>
      <c r="O42" s="48"/>
      <c r="P42" s="52"/>
    </row>
    <row r="43" spans="1:22" ht="19.5" customHeight="1" x14ac:dyDescent="0.25">
      <c r="A43" s="154">
        <v>6</v>
      </c>
      <c r="B43" s="255" t="s">
        <v>115</v>
      </c>
      <c r="C43" s="256"/>
      <c r="D43" s="257"/>
      <c r="E43" s="33" t="s">
        <v>23</v>
      </c>
      <c r="F43" s="160">
        <v>1.4999999999999999E-2</v>
      </c>
      <c r="G43" s="30"/>
      <c r="H43" s="30"/>
      <c r="I43" s="29"/>
      <c r="J43" s="29"/>
      <c r="K43" s="29"/>
      <c r="L43" s="29"/>
      <c r="M43" s="29"/>
      <c r="N43" s="29"/>
      <c r="O43" s="48"/>
      <c r="P43" s="52"/>
    </row>
    <row r="44" spans="1:22" ht="20.25" customHeight="1" x14ac:dyDescent="0.25">
      <c r="A44" s="154">
        <v>7</v>
      </c>
      <c r="B44" s="330" t="s">
        <v>9</v>
      </c>
      <c r="C44" s="331"/>
      <c r="D44" s="332"/>
      <c r="E44" s="33" t="s">
        <v>23</v>
      </c>
      <c r="F44" s="159">
        <v>1.4999999999999999E-2</v>
      </c>
      <c r="G44" s="30"/>
      <c r="H44" s="30"/>
      <c r="I44" s="29"/>
      <c r="J44" s="29"/>
      <c r="K44" s="29"/>
      <c r="L44" s="29"/>
      <c r="M44" s="29"/>
      <c r="N44" s="29"/>
      <c r="O44" s="48"/>
      <c r="P44" s="52"/>
    </row>
    <row r="45" spans="1:22" ht="13.5" x14ac:dyDescent="0.25">
      <c r="A45" s="154">
        <v>8</v>
      </c>
      <c r="B45" s="330" t="s">
        <v>22</v>
      </c>
      <c r="C45" s="331"/>
      <c r="D45" s="332"/>
      <c r="E45" s="33" t="s">
        <v>23</v>
      </c>
      <c r="F45" s="314">
        <f>K12/(F12+H12)*0.85</f>
        <v>0.78100000000000003</v>
      </c>
      <c r="G45" s="321"/>
      <c r="H45" s="322"/>
      <c r="I45" s="322"/>
      <c r="J45" s="322"/>
      <c r="K45" s="29"/>
      <c r="L45" s="29"/>
      <c r="M45" s="29"/>
      <c r="N45" s="29"/>
      <c r="O45" s="48"/>
      <c r="P45" s="52"/>
    </row>
    <row r="46" spans="1:22" ht="16.5" customHeight="1" x14ac:dyDescent="0.25">
      <c r="A46" s="155">
        <v>9</v>
      </c>
      <c r="B46" s="330" t="s">
        <v>24</v>
      </c>
      <c r="C46" s="331"/>
      <c r="D46" s="332"/>
      <c r="E46" s="153" t="s">
        <v>23</v>
      </c>
      <c r="F46" s="314">
        <f>L12/(F12+H12)*0.8</f>
        <v>0.38700000000000001</v>
      </c>
      <c r="G46" s="321"/>
      <c r="H46" s="322"/>
      <c r="I46" s="322"/>
      <c r="J46" s="322"/>
      <c r="K46" s="29"/>
      <c r="L46" s="29"/>
      <c r="M46" s="29"/>
      <c r="N46" s="29"/>
      <c r="O46" s="48"/>
      <c r="P46" s="52"/>
    </row>
    <row r="47" spans="1:22" ht="24" hidden="1" customHeight="1" x14ac:dyDescent="0.25">
      <c r="A47" s="156">
        <v>10</v>
      </c>
      <c r="B47" s="323" t="s">
        <v>79</v>
      </c>
      <c r="C47" s="324"/>
      <c r="D47" s="325"/>
      <c r="E47" s="156" t="s">
        <v>80</v>
      </c>
      <c r="F47" s="161">
        <v>192.93</v>
      </c>
      <c r="G47" s="258"/>
      <c r="H47" s="258"/>
      <c r="I47" s="258"/>
      <c r="J47" s="258"/>
      <c r="K47" s="29"/>
      <c r="L47" s="29"/>
      <c r="M47" s="29"/>
      <c r="N47" s="29"/>
      <c r="O47" s="48"/>
      <c r="P47" s="52"/>
    </row>
    <row r="48" spans="1:22" s="120" customFormat="1" ht="13.5" x14ac:dyDescent="0.25">
      <c r="A48" s="157"/>
      <c r="B48" s="326"/>
      <c r="C48" s="327"/>
      <c r="D48" s="328"/>
      <c r="E48" s="157"/>
      <c r="F48" s="158"/>
      <c r="G48" s="258"/>
      <c r="H48" s="258"/>
      <c r="I48" s="258"/>
      <c r="J48" s="258"/>
      <c r="K48" s="29"/>
      <c r="L48" s="29"/>
      <c r="M48" s="29"/>
      <c r="N48" s="29"/>
      <c r="O48" s="48"/>
      <c r="P48" s="49"/>
      <c r="Q48" s="152"/>
    </row>
    <row r="49" spans="1:23" s="120" customFormat="1" ht="13.5" x14ac:dyDescent="0.25">
      <c r="A49" s="171"/>
      <c r="B49" s="172"/>
      <c r="C49" s="172"/>
      <c r="D49" s="172"/>
      <c r="E49" s="171"/>
      <c r="F49" s="30"/>
      <c r="G49" s="258"/>
      <c r="H49" s="258"/>
      <c r="I49" s="258"/>
      <c r="J49" s="258"/>
      <c r="K49" s="29"/>
      <c r="L49" s="29"/>
      <c r="M49" s="29"/>
      <c r="N49" s="29"/>
      <c r="O49" s="48"/>
      <c r="P49" s="49"/>
      <c r="Q49" s="152"/>
    </row>
    <row r="50" spans="1:23" s="120" customFormat="1" ht="13.5" x14ac:dyDescent="0.25">
      <c r="A50" s="171"/>
      <c r="B50" s="172"/>
      <c r="C50" s="172"/>
      <c r="D50" s="172"/>
      <c r="E50" s="171"/>
      <c r="F50" s="30"/>
      <c r="G50" s="258"/>
      <c r="H50" s="258"/>
      <c r="I50" s="258"/>
      <c r="J50" s="258"/>
      <c r="K50" s="29"/>
      <c r="L50" s="29"/>
      <c r="M50" s="29"/>
      <c r="N50" s="29"/>
      <c r="O50" s="48"/>
      <c r="P50" s="49"/>
      <c r="Q50" s="152"/>
    </row>
    <row r="51" spans="1:23" s="120" customFormat="1" ht="13.5" x14ac:dyDescent="0.25">
      <c r="A51" s="171"/>
      <c r="B51" s="172"/>
      <c r="C51" s="172"/>
      <c r="D51" s="172"/>
      <c r="E51" s="171"/>
      <c r="F51" s="30"/>
      <c r="G51" s="258"/>
      <c r="H51" s="258"/>
      <c r="I51" s="258"/>
      <c r="J51" s="258"/>
      <c r="K51" s="29"/>
      <c r="L51" s="29"/>
      <c r="M51" s="29"/>
      <c r="N51" s="29"/>
      <c r="O51" s="48"/>
      <c r="P51" s="49"/>
      <c r="Q51" s="152"/>
    </row>
    <row r="52" spans="1:23" s="120" customFormat="1" x14ac:dyDescent="0.2">
      <c r="A52" s="171"/>
      <c r="B52" s="172"/>
      <c r="C52" s="172"/>
      <c r="D52" s="172"/>
      <c r="E52" s="171"/>
      <c r="F52" s="30"/>
      <c r="G52" s="258"/>
      <c r="H52" s="258"/>
      <c r="I52" s="258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</row>
    <row r="53" spans="1:23" s="120" customFormat="1" ht="15.75" x14ac:dyDescent="0.25">
      <c r="A53" s="171"/>
      <c r="B53" s="172"/>
      <c r="C53" s="172"/>
      <c r="D53" s="172"/>
      <c r="E53" s="171"/>
      <c r="F53" s="30"/>
      <c r="G53" s="258"/>
      <c r="H53" s="258"/>
      <c r="I53" s="258"/>
      <c r="J53" s="111"/>
      <c r="K53" s="173" t="s">
        <v>87</v>
      </c>
      <c r="L53" s="174"/>
      <c r="M53" s="175"/>
      <c r="N53" s="111"/>
      <c r="O53" s="111"/>
      <c r="P53" s="111"/>
      <c r="Q53" s="111"/>
      <c r="R53" s="111"/>
      <c r="S53" s="173" t="s">
        <v>88</v>
      </c>
      <c r="T53" s="174"/>
      <c r="U53" s="174"/>
      <c r="V53" s="174"/>
      <c r="W53" s="111"/>
    </row>
    <row r="54" spans="1:23" s="120" customFormat="1" ht="15.75" x14ac:dyDescent="0.25">
      <c r="A54" s="171"/>
      <c r="B54" s="172"/>
      <c r="C54" s="172"/>
      <c r="D54" s="172"/>
      <c r="E54" s="171"/>
      <c r="F54" s="30"/>
      <c r="G54" s="258"/>
      <c r="H54" s="258"/>
      <c r="I54" s="258"/>
      <c r="J54" s="111"/>
      <c r="K54" s="176" t="s">
        <v>89</v>
      </c>
      <c r="L54" s="177"/>
      <c r="M54" s="177"/>
      <c r="N54" s="111"/>
      <c r="O54" s="111"/>
      <c r="P54" s="111"/>
      <c r="Q54" s="111"/>
      <c r="R54" s="111"/>
      <c r="S54" s="176" t="s">
        <v>90</v>
      </c>
      <c r="T54" s="1"/>
      <c r="U54" s="1"/>
      <c r="V54" s="1"/>
      <c r="W54" s="111"/>
    </row>
    <row r="55" spans="1:23" s="120" customFormat="1" ht="15.75" x14ac:dyDescent="0.25">
      <c r="A55" s="171"/>
      <c r="B55" s="172"/>
      <c r="C55" s="172"/>
      <c r="D55" s="172"/>
      <c r="E55" s="171"/>
      <c r="F55" s="30"/>
      <c r="G55" s="258"/>
      <c r="H55" s="258"/>
      <c r="I55" s="258"/>
      <c r="J55" s="111"/>
      <c r="K55" s="177"/>
      <c r="L55" s="177"/>
      <c r="M55" s="177"/>
      <c r="N55" s="111"/>
      <c r="O55" s="111"/>
      <c r="P55" s="111"/>
      <c r="Q55" s="111"/>
      <c r="R55" s="111"/>
      <c r="S55" s="176"/>
      <c r="T55" s="1"/>
      <c r="U55" s="1"/>
      <c r="V55" s="1"/>
      <c r="W55" s="111"/>
    </row>
    <row r="56" spans="1:23" s="120" customFormat="1" ht="15.75" x14ac:dyDescent="0.25">
      <c r="A56" s="171"/>
      <c r="B56" s="172"/>
      <c r="C56" s="172"/>
      <c r="D56" s="172"/>
      <c r="E56" s="171"/>
      <c r="F56" s="30"/>
      <c r="G56" s="258"/>
      <c r="H56" s="258"/>
      <c r="I56" s="258"/>
      <c r="J56" s="111"/>
      <c r="K56" s="177"/>
      <c r="L56" s="177"/>
      <c r="M56" s="177"/>
      <c r="N56" s="111"/>
      <c r="O56" s="111"/>
      <c r="P56" s="111"/>
      <c r="Q56" s="111"/>
      <c r="R56" s="111"/>
      <c r="S56" s="176"/>
      <c r="T56" s="1"/>
      <c r="U56" s="1"/>
      <c r="V56" s="1"/>
      <c r="W56" s="111"/>
    </row>
    <row r="57" spans="1:23" s="120" customFormat="1" ht="15.75" x14ac:dyDescent="0.25">
      <c r="A57" s="171"/>
      <c r="B57" s="172"/>
      <c r="C57" s="172"/>
      <c r="D57" s="172"/>
      <c r="E57" s="171"/>
      <c r="F57" s="30"/>
      <c r="G57" s="258"/>
      <c r="H57" s="258"/>
      <c r="I57" s="258"/>
      <c r="J57" s="111"/>
      <c r="K57" s="329" t="s">
        <v>91</v>
      </c>
      <c r="L57" s="329"/>
      <c r="M57" s="329"/>
      <c r="N57" s="329"/>
      <c r="O57" s="111"/>
      <c r="P57" s="111"/>
      <c r="Q57" s="111"/>
      <c r="R57" s="111"/>
      <c r="S57" s="178" t="s">
        <v>92</v>
      </c>
      <c r="T57" s="179"/>
      <c r="U57" s="179"/>
      <c r="V57" s="179"/>
      <c r="W57" s="111"/>
    </row>
    <row r="58" spans="1:23" ht="13.5" x14ac:dyDescent="0.25">
      <c r="A58" s="34"/>
      <c r="B58" s="32"/>
      <c r="C58" s="32"/>
      <c r="D58" s="32"/>
      <c r="E58" s="34"/>
      <c r="F58" s="3"/>
      <c r="G58" s="3"/>
      <c r="Q58" s="49"/>
      <c r="R58" s="30"/>
      <c r="S58" s="29"/>
      <c r="T58" s="29"/>
      <c r="U58" s="29"/>
      <c r="V58" s="29"/>
      <c r="W58" s="30"/>
    </row>
  </sheetData>
  <mergeCells count="53">
    <mergeCell ref="A6:A9"/>
    <mergeCell ref="B6:B9"/>
    <mergeCell ref="C6:C9"/>
    <mergeCell ref="D6:D9"/>
    <mergeCell ref="E6:E9"/>
    <mergeCell ref="B1:R1"/>
    <mergeCell ref="T1:AA2"/>
    <mergeCell ref="B2:R2"/>
    <mergeCell ref="T3:AA3"/>
    <mergeCell ref="V5:W5"/>
    <mergeCell ref="F6:F9"/>
    <mergeCell ref="G6:N6"/>
    <mergeCell ref="O6:W6"/>
    <mergeCell ref="G7:G9"/>
    <mergeCell ref="H7:L7"/>
    <mergeCell ref="O7:O9"/>
    <mergeCell ref="P7:Q7"/>
    <mergeCell ref="R7:R9"/>
    <mergeCell ref="S7:S9"/>
    <mergeCell ref="T7:T9"/>
    <mergeCell ref="U7:U9"/>
    <mergeCell ref="V7:V9"/>
    <mergeCell ref="W7:W9"/>
    <mergeCell ref="H8:H9"/>
    <mergeCell ref="I8:I9"/>
    <mergeCell ref="J8:J9"/>
    <mergeCell ref="K8:K9"/>
    <mergeCell ref="L8:L9"/>
    <mergeCell ref="M8:M9"/>
    <mergeCell ref="N8:N9"/>
    <mergeCell ref="B40:D40"/>
    <mergeCell ref="G40:J40"/>
    <mergeCell ref="K30:W30"/>
    <mergeCell ref="B31:E32"/>
    <mergeCell ref="F31:F32"/>
    <mergeCell ref="G31:I31"/>
    <mergeCell ref="K31:W32"/>
    <mergeCell ref="B33:E33"/>
    <mergeCell ref="B37:D37"/>
    <mergeCell ref="G37:J37"/>
    <mergeCell ref="B38:D38"/>
    <mergeCell ref="B39:D39"/>
    <mergeCell ref="G39:J39"/>
    <mergeCell ref="B47:D47"/>
    <mergeCell ref="B48:D48"/>
    <mergeCell ref="K57:N57"/>
    <mergeCell ref="B41:D41"/>
    <mergeCell ref="B42:D42"/>
    <mergeCell ref="B44:D44"/>
    <mergeCell ref="B45:D45"/>
    <mergeCell ref="G45:J45"/>
    <mergeCell ref="B46:D46"/>
    <mergeCell ref="G46:J46"/>
  </mergeCells>
  <pageMargins left="0" right="0" top="0" bottom="0" header="0" footer="0"/>
  <pageSetup paperSize="9" scale="4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workbookViewId="0">
      <selection activeCell="I2" sqref="I2"/>
    </sheetView>
  </sheetViews>
  <sheetFormatPr defaultRowHeight="12.75" x14ac:dyDescent="0.2"/>
  <cols>
    <col min="1" max="1" width="29.7109375" style="70" customWidth="1"/>
    <col min="2" max="2" width="25.140625" style="70" customWidth="1"/>
    <col min="3" max="3" width="7.140625" style="70" customWidth="1"/>
    <col min="4" max="4" width="10.7109375" style="70" customWidth="1"/>
    <col min="5" max="5" width="9.7109375" style="70" customWidth="1"/>
    <col min="6" max="6" width="8.28515625" style="70" customWidth="1"/>
    <col min="7" max="7" width="8.42578125" style="70" customWidth="1"/>
    <col min="8" max="8" width="10" style="70" customWidth="1"/>
    <col min="9" max="9" width="8.7109375" style="70" customWidth="1"/>
    <col min="10" max="10" width="11.7109375" style="70" customWidth="1"/>
    <col min="11" max="16384" width="9.140625" style="70"/>
  </cols>
  <sheetData>
    <row r="1" spans="1:16" s="68" customFormat="1" ht="12" x14ac:dyDescent="0.2">
      <c r="A1" s="67" t="s">
        <v>50</v>
      </c>
      <c r="B1" s="67"/>
      <c r="C1" s="67"/>
      <c r="D1" s="67"/>
      <c r="E1" s="67"/>
      <c r="I1" s="114" t="s">
        <v>128</v>
      </c>
      <c r="J1" s="114"/>
    </row>
    <row r="2" spans="1:16" s="1" customFormat="1" x14ac:dyDescent="0.2">
      <c r="A2" s="69" t="s">
        <v>51</v>
      </c>
    </row>
    <row r="3" spans="1:16" x14ac:dyDescent="0.2">
      <c r="A3" s="433" t="s">
        <v>52</v>
      </c>
      <c r="B3" s="433"/>
      <c r="C3" s="433"/>
      <c r="D3" s="433"/>
      <c r="E3" s="433"/>
      <c r="F3" s="433"/>
      <c r="G3" s="433"/>
      <c r="H3" s="433"/>
      <c r="I3" s="433"/>
      <c r="J3" s="433"/>
    </row>
    <row r="4" spans="1:16" x14ac:dyDescent="0.2">
      <c r="A4" s="434" t="s">
        <v>119</v>
      </c>
      <c r="B4" s="434"/>
      <c r="C4" s="434"/>
      <c r="D4" s="434"/>
      <c r="E4" s="434"/>
      <c r="F4" s="434"/>
      <c r="G4" s="434"/>
      <c r="H4" s="434"/>
      <c r="I4" s="434"/>
      <c r="J4" s="434"/>
      <c r="K4" s="71"/>
      <c r="L4" s="71"/>
      <c r="M4" s="71"/>
      <c r="N4" s="72"/>
      <c r="O4" s="72"/>
      <c r="P4" s="72"/>
    </row>
    <row r="5" spans="1:16" ht="15" customHeight="1" x14ac:dyDescent="0.2">
      <c r="A5" s="434" t="s">
        <v>120</v>
      </c>
      <c r="B5" s="434"/>
      <c r="C5" s="434"/>
      <c r="D5" s="434"/>
      <c r="E5" s="434"/>
      <c r="F5" s="434"/>
      <c r="G5" s="434"/>
      <c r="H5" s="434"/>
      <c r="I5" s="434"/>
      <c r="J5" s="434"/>
      <c r="K5" s="71"/>
      <c r="L5" s="71"/>
      <c r="M5" s="71"/>
    </row>
    <row r="6" spans="1:16" ht="20.25" customHeight="1" thickBot="1" x14ac:dyDescent="0.25">
      <c r="A6" s="262"/>
      <c r="B6" s="262"/>
      <c r="C6" s="262"/>
      <c r="D6" s="262"/>
      <c r="E6" s="262"/>
      <c r="F6" s="262"/>
      <c r="G6" s="262"/>
      <c r="H6" s="262"/>
      <c r="I6" s="262"/>
      <c r="J6" s="262"/>
      <c r="K6" s="71"/>
      <c r="L6" s="71"/>
      <c r="M6" s="71"/>
    </row>
    <row r="7" spans="1:16" ht="23.25" customHeight="1" x14ac:dyDescent="0.2">
      <c r="A7" s="426" t="s">
        <v>53</v>
      </c>
      <c r="B7" s="426" t="s">
        <v>54</v>
      </c>
      <c r="C7" s="426" t="s">
        <v>55</v>
      </c>
      <c r="D7" s="426" t="s">
        <v>56</v>
      </c>
      <c r="E7" s="426" t="s">
        <v>57</v>
      </c>
      <c r="F7" s="426" t="s">
        <v>58</v>
      </c>
      <c r="G7" s="437" t="s">
        <v>59</v>
      </c>
      <c r="H7" s="426" t="s">
        <v>60</v>
      </c>
      <c r="I7" s="426" t="s">
        <v>61</v>
      </c>
      <c r="J7" s="426" t="s">
        <v>62</v>
      </c>
    </row>
    <row r="8" spans="1:16" ht="13.5" thickBot="1" x14ac:dyDescent="0.25">
      <c r="A8" s="427"/>
      <c r="B8" s="427"/>
      <c r="C8" s="427"/>
      <c r="D8" s="427"/>
      <c r="E8" s="427"/>
      <c r="F8" s="427"/>
      <c r="G8" s="438"/>
      <c r="H8" s="427"/>
      <c r="I8" s="427"/>
      <c r="J8" s="427"/>
    </row>
    <row r="9" spans="1:16" ht="30" customHeight="1" thickBot="1" x14ac:dyDescent="0.25">
      <c r="A9" s="73">
        <v>1</v>
      </c>
      <c r="B9" s="73">
        <v>2</v>
      </c>
      <c r="C9" s="73">
        <v>3</v>
      </c>
      <c r="D9" s="73">
        <v>4</v>
      </c>
      <c r="E9" s="73">
        <v>5</v>
      </c>
      <c r="F9" s="74">
        <v>6</v>
      </c>
      <c r="G9" s="74">
        <v>7</v>
      </c>
      <c r="H9" s="73">
        <v>8</v>
      </c>
      <c r="I9" s="73">
        <v>9</v>
      </c>
      <c r="J9" s="74">
        <v>10</v>
      </c>
    </row>
    <row r="10" spans="1:16" ht="17.25" customHeight="1" x14ac:dyDescent="0.2">
      <c r="A10" s="428"/>
      <c r="B10" s="75"/>
      <c r="C10" s="76"/>
      <c r="D10" s="76"/>
      <c r="E10" s="76"/>
      <c r="F10" s="77"/>
      <c r="G10" s="76"/>
      <c r="H10" s="77"/>
      <c r="I10" s="76"/>
      <c r="J10" s="78"/>
    </row>
    <row r="11" spans="1:16" ht="21.75" customHeight="1" x14ac:dyDescent="0.2">
      <c r="A11" s="429"/>
      <c r="B11" s="75"/>
      <c r="C11" s="76"/>
      <c r="D11" s="76"/>
      <c r="E11" s="76"/>
      <c r="F11" s="77"/>
      <c r="G11" s="76"/>
      <c r="H11" s="77"/>
      <c r="I11" s="76"/>
      <c r="J11" s="78"/>
    </row>
    <row r="12" spans="1:16" ht="19.5" customHeight="1" thickBot="1" x14ac:dyDescent="0.25">
      <c r="A12" s="429"/>
      <c r="B12" s="79"/>
      <c r="C12" s="80"/>
      <c r="D12" s="81"/>
      <c r="E12" s="81"/>
      <c r="F12" s="82"/>
      <c r="G12" s="81"/>
      <c r="H12" s="82"/>
      <c r="I12" s="81"/>
      <c r="J12" s="83"/>
    </row>
    <row r="13" spans="1:16" x14ac:dyDescent="0.2">
      <c r="A13" s="84"/>
      <c r="B13" s="85"/>
      <c r="C13" s="86"/>
      <c r="D13" s="86"/>
      <c r="E13" s="86"/>
      <c r="F13" s="87"/>
      <c r="G13" s="86"/>
      <c r="H13" s="87"/>
      <c r="I13" s="86"/>
      <c r="J13" s="88"/>
    </row>
    <row r="14" spans="1:16" ht="16.5" customHeight="1" thickBot="1" x14ac:dyDescent="0.25">
      <c r="A14" s="89"/>
      <c r="B14" s="79"/>
      <c r="C14" s="80"/>
      <c r="D14" s="80"/>
      <c r="E14" s="80"/>
      <c r="F14" s="82"/>
      <c r="G14" s="80"/>
      <c r="H14" s="82"/>
      <c r="I14" s="80"/>
      <c r="J14" s="83"/>
    </row>
    <row r="15" spans="1:16" x14ac:dyDescent="0.2">
      <c r="A15" s="90"/>
      <c r="B15" s="91"/>
      <c r="C15" s="92"/>
      <c r="D15" s="92"/>
      <c r="E15" s="92"/>
      <c r="F15" s="93"/>
      <c r="G15" s="92"/>
      <c r="H15" s="93"/>
      <c r="I15" s="92"/>
      <c r="J15" s="94"/>
    </row>
    <row r="16" spans="1:16" ht="18.75" customHeight="1" x14ac:dyDescent="0.2">
      <c r="A16" s="95"/>
      <c r="B16" s="96"/>
      <c r="C16" s="97"/>
      <c r="D16" s="97"/>
      <c r="E16" s="97"/>
      <c r="F16" s="98"/>
      <c r="G16" s="97"/>
      <c r="H16" s="98"/>
      <c r="I16" s="97"/>
      <c r="J16" s="99"/>
    </row>
    <row r="17" spans="1:10" s="68" customFormat="1" x14ac:dyDescent="0.2">
      <c r="A17" s="95"/>
      <c r="B17" s="96"/>
      <c r="C17" s="97"/>
      <c r="D17" s="97"/>
      <c r="E17" s="97"/>
      <c r="F17" s="98"/>
      <c r="G17" s="97"/>
      <c r="H17" s="98"/>
      <c r="I17" s="97"/>
      <c r="J17" s="99"/>
    </row>
    <row r="18" spans="1:10" s="68" customFormat="1" x14ac:dyDescent="0.2">
      <c r="A18" s="100"/>
      <c r="B18" s="101"/>
      <c r="C18" s="97"/>
      <c r="D18" s="97"/>
      <c r="E18" s="97"/>
      <c r="F18" s="98"/>
      <c r="G18" s="102"/>
      <c r="H18" s="98"/>
      <c r="I18" s="97"/>
      <c r="J18" s="99"/>
    </row>
    <row r="19" spans="1:10" s="68" customFormat="1" ht="13.5" thickBot="1" x14ac:dyDescent="0.25">
      <c r="A19" s="103"/>
      <c r="B19" s="104"/>
      <c r="C19" s="105"/>
      <c r="D19" s="105"/>
      <c r="E19" s="105"/>
      <c r="F19" s="106"/>
      <c r="G19" s="107"/>
      <c r="H19" s="106"/>
      <c r="I19" s="105"/>
      <c r="J19" s="108"/>
    </row>
    <row r="20" spans="1:10" ht="13.5" thickBot="1" x14ac:dyDescent="0.25">
      <c r="A20" s="430" t="s">
        <v>93</v>
      </c>
      <c r="B20" s="431"/>
      <c r="C20" s="431"/>
      <c r="D20" s="431"/>
      <c r="E20" s="431"/>
      <c r="F20" s="431"/>
      <c r="G20" s="431"/>
      <c r="H20" s="431"/>
      <c r="I20" s="432"/>
      <c r="J20" s="109">
        <f>SUM(J15:J19)</f>
        <v>0</v>
      </c>
    </row>
    <row r="23" spans="1:10" x14ac:dyDescent="0.2">
      <c r="A23" s="110" t="s">
        <v>63</v>
      </c>
      <c r="B23" s="111"/>
      <c r="C23" s="435" t="s">
        <v>64</v>
      </c>
      <c r="D23" s="435"/>
      <c r="E23" s="111"/>
      <c r="F23" s="435" t="s">
        <v>65</v>
      </c>
      <c r="G23" s="435"/>
      <c r="H23" s="435"/>
    </row>
    <row r="24" spans="1:10" x14ac:dyDescent="0.2">
      <c r="A24" s="111"/>
      <c r="B24" s="111"/>
      <c r="C24" s="111"/>
      <c r="D24" s="111"/>
      <c r="E24" s="111"/>
      <c r="F24" s="436" t="s">
        <v>66</v>
      </c>
      <c r="G24" s="436"/>
      <c r="H24" s="436"/>
    </row>
    <row r="25" spans="1:10" x14ac:dyDescent="0.2">
      <c r="G25" s="112"/>
    </row>
    <row r="26" spans="1:10" x14ac:dyDescent="0.2">
      <c r="G26" s="112"/>
    </row>
    <row r="27" spans="1:10" x14ac:dyDescent="0.2">
      <c r="G27" s="112"/>
    </row>
    <row r="28" spans="1:10" x14ac:dyDescent="0.2">
      <c r="G28" s="112"/>
    </row>
    <row r="29" spans="1:10" x14ac:dyDescent="0.2">
      <c r="G29" s="112"/>
    </row>
    <row r="30" spans="1:10" x14ac:dyDescent="0.2">
      <c r="G30" s="112"/>
    </row>
    <row r="31" spans="1:10" x14ac:dyDescent="0.2">
      <c r="G31" s="112"/>
    </row>
    <row r="32" spans="1:10" x14ac:dyDescent="0.2">
      <c r="G32" s="113"/>
    </row>
  </sheetData>
  <mergeCells count="18">
    <mergeCell ref="C23:D23"/>
    <mergeCell ref="F23:H23"/>
    <mergeCell ref="F24:H24"/>
    <mergeCell ref="G7:G8"/>
    <mergeCell ref="H7:H8"/>
    <mergeCell ref="I7:I8"/>
    <mergeCell ref="J7:J8"/>
    <mergeCell ref="A10:A12"/>
    <mergeCell ref="A20:I20"/>
    <mergeCell ref="A3:J3"/>
    <mergeCell ref="A4:J4"/>
    <mergeCell ref="A5:J5"/>
    <mergeCell ref="A7:A8"/>
    <mergeCell ref="B7:B8"/>
    <mergeCell ref="C7:C8"/>
    <mergeCell ref="D7:D8"/>
    <mergeCell ref="E7:E8"/>
    <mergeCell ref="F7:F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>
      <selection activeCell="A2" sqref="A2:I2"/>
    </sheetView>
  </sheetViews>
  <sheetFormatPr defaultRowHeight="12.75" x14ac:dyDescent="0.2"/>
  <cols>
    <col min="1" max="1" width="5.28515625" style="180" customWidth="1"/>
    <col min="2" max="2" width="24.28515625" style="180" customWidth="1"/>
    <col min="3" max="3" width="7" style="181" customWidth="1"/>
    <col min="4" max="4" width="11.7109375" style="180" customWidth="1"/>
    <col min="5" max="5" width="13.5703125" style="60" customWidth="1"/>
    <col min="6" max="6" width="15.85546875" style="180" customWidth="1"/>
    <col min="7" max="7" width="22.42578125" style="180" customWidth="1"/>
    <col min="8" max="8" width="18" style="180" customWidth="1"/>
    <col min="9" max="9" width="20.7109375" style="180" customWidth="1"/>
    <col min="10" max="258" width="9.140625" style="60"/>
    <col min="259" max="259" width="17.140625" style="60" customWidth="1"/>
    <col min="260" max="260" width="35.140625" style="60" customWidth="1"/>
    <col min="261" max="261" width="12.85546875" style="60" customWidth="1"/>
    <col min="262" max="263" width="18.140625" style="60" customWidth="1"/>
    <col min="264" max="264" width="19.140625" style="60" customWidth="1"/>
    <col min="265" max="265" width="21.85546875" style="60" customWidth="1"/>
    <col min="266" max="514" width="9.140625" style="60"/>
    <col min="515" max="515" width="17.140625" style="60" customWidth="1"/>
    <col min="516" max="516" width="35.140625" style="60" customWidth="1"/>
    <col min="517" max="517" width="12.85546875" style="60" customWidth="1"/>
    <col min="518" max="519" width="18.140625" style="60" customWidth="1"/>
    <col min="520" max="520" width="19.140625" style="60" customWidth="1"/>
    <col min="521" max="521" width="21.85546875" style="60" customWidth="1"/>
    <col min="522" max="770" width="9.140625" style="60"/>
    <col min="771" max="771" width="17.140625" style="60" customWidth="1"/>
    <col min="772" max="772" width="35.140625" style="60" customWidth="1"/>
    <col min="773" max="773" width="12.85546875" style="60" customWidth="1"/>
    <col min="774" max="775" width="18.140625" style="60" customWidth="1"/>
    <col min="776" max="776" width="19.140625" style="60" customWidth="1"/>
    <col min="777" max="777" width="21.85546875" style="60" customWidth="1"/>
    <col min="778" max="1026" width="9.140625" style="60"/>
    <col min="1027" max="1027" width="17.140625" style="60" customWidth="1"/>
    <col min="1028" max="1028" width="35.140625" style="60" customWidth="1"/>
    <col min="1029" max="1029" width="12.85546875" style="60" customWidth="1"/>
    <col min="1030" max="1031" width="18.140625" style="60" customWidth="1"/>
    <col min="1032" max="1032" width="19.140625" style="60" customWidth="1"/>
    <col min="1033" max="1033" width="21.85546875" style="60" customWidth="1"/>
    <col min="1034" max="1282" width="9.140625" style="60"/>
    <col min="1283" max="1283" width="17.140625" style="60" customWidth="1"/>
    <col min="1284" max="1284" width="35.140625" style="60" customWidth="1"/>
    <col min="1285" max="1285" width="12.85546875" style="60" customWidth="1"/>
    <col min="1286" max="1287" width="18.140625" style="60" customWidth="1"/>
    <col min="1288" max="1288" width="19.140625" style="60" customWidth="1"/>
    <col min="1289" max="1289" width="21.85546875" style="60" customWidth="1"/>
    <col min="1290" max="1538" width="9.140625" style="60"/>
    <col min="1539" max="1539" width="17.140625" style="60" customWidth="1"/>
    <col min="1540" max="1540" width="35.140625" style="60" customWidth="1"/>
    <col min="1541" max="1541" width="12.85546875" style="60" customWidth="1"/>
    <col min="1542" max="1543" width="18.140625" style="60" customWidth="1"/>
    <col min="1544" max="1544" width="19.140625" style="60" customWidth="1"/>
    <col min="1545" max="1545" width="21.85546875" style="60" customWidth="1"/>
    <col min="1546" max="1794" width="9.140625" style="60"/>
    <col min="1795" max="1795" width="17.140625" style="60" customWidth="1"/>
    <col min="1796" max="1796" width="35.140625" style="60" customWidth="1"/>
    <col min="1797" max="1797" width="12.85546875" style="60" customWidth="1"/>
    <col min="1798" max="1799" width="18.140625" style="60" customWidth="1"/>
    <col min="1800" max="1800" width="19.140625" style="60" customWidth="1"/>
    <col min="1801" max="1801" width="21.85546875" style="60" customWidth="1"/>
    <col min="1802" max="2050" width="9.140625" style="60"/>
    <col min="2051" max="2051" width="17.140625" style="60" customWidth="1"/>
    <col min="2052" max="2052" width="35.140625" style="60" customWidth="1"/>
    <col min="2053" max="2053" width="12.85546875" style="60" customWidth="1"/>
    <col min="2054" max="2055" width="18.140625" style="60" customWidth="1"/>
    <col min="2056" max="2056" width="19.140625" style="60" customWidth="1"/>
    <col min="2057" max="2057" width="21.85546875" style="60" customWidth="1"/>
    <col min="2058" max="2306" width="9.140625" style="60"/>
    <col min="2307" max="2307" width="17.140625" style="60" customWidth="1"/>
    <col min="2308" max="2308" width="35.140625" style="60" customWidth="1"/>
    <col min="2309" max="2309" width="12.85546875" style="60" customWidth="1"/>
    <col min="2310" max="2311" width="18.140625" style="60" customWidth="1"/>
    <col min="2312" max="2312" width="19.140625" style="60" customWidth="1"/>
    <col min="2313" max="2313" width="21.85546875" style="60" customWidth="1"/>
    <col min="2314" max="2562" width="9.140625" style="60"/>
    <col min="2563" max="2563" width="17.140625" style="60" customWidth="1"/>
    <col min="2564" max="2564" width="35.140625" style="60" customWidth="1"/>
    <col min="2565" max="2565" width="12.85546875" style="60" customWidth="1"/>
    <col min="2566" max="2567" width="18.140625" style="60" customWidth="1"/>
    <col min="2568" max="2568" width="19.140625" style="60" customWidth="1"/>
    <col min="2569" max="2569" width="21.85546875" style="60" customWidth="1"/>
    <col min="2570" max="2818" width="9.140625" style="60"/>
    <col min="2819" max="2819" width="17.140625" style="60" customWidth="1"/>
    <col min="2820" max="2820" width="35.140625" style="60" customWidth="1"/>
    <col min="2821" max="2821" width="12.85546875" style="60" customWidth="1"/>
    <col min="2822" max="2823" width="18.140625" style="60" customWidth="1"/>
    <col min="2824" max="2824" width="19.140625" style="60" customWidth="1"/>
    <col min="2825" max="2825" width="21.85546875" style="60" customWidth="1"/>
    <col min="2826" max="3074" width="9.140625" style="60"/>
    <col min="3075" max="3075" width="17.140625" style="60" customWidth="1"/>
    <col min="3076" max="3076" width="35.140625" style="60" customWidth="1"/>
    <col min="3077" max="3077" width="12.85546875" style="60" customWidth="1"/>
    <col min="3078" max="3079" width="18.140625" style="60" customWidth="1"/>
    <col min="3080" max="3080" width="19.140625" style="60" customWidth="1"/>
    <col min="3081" max="3081" width="21.85546875" style="60" customWidth="1"/>
    <col min="3082" max="3330" width="9.140625" style="60"/>
    <col min="3331" max="3331" width="17.140625" style="60" customWidth="1"/>
    <col min="3332" max="3332" width="35.140625" style="60" customWidth="1"/>
    <col min="3333" max="3333" width="12.85546875" style="60" customWidth="1"/>
    <col min="3334" max="3335" width="18.140625" style="60" customWidth="1"/>
    <col min="3336" max="3336" width="19.140625" style="60" customWidth="1"/>
    <col min="3337" max="3337" width="21.85546875" style="60" customWidth="1"/>
    <col min="3338" max="3586" width="9.140625" style="60"/>
    <col min="3587" max="3587" width="17.140625" style="60" customWidth="1"/>
    <col min="3588" max="3588" width="35.140625" style="60" customWidth="1"/>
    <col min="3589" max="3589" width="12.85546875" style="60" customWidth="1"/>
    <col min="3590" max="3591" width="18.140625" style="60" customWidth="1"/>
    <col min="3592" max="3592" width="19.140625" style="60" customWidth="1"/>
    <col min="3593" max="3593" width="21.85546875" style="60" customWidth="1"/>
    <col min="3594" max="3842" width="9.140625" style="60"/>
    <col min="3843" max="3843" width="17.140625" style="60" customWidth="1"/>
    <col min="3844" max="3844" width="35.140625" style="60" customWidth="1"/>
    <col min="3845" max="3845" width="12.85546875" style="60" customWidth="1"/>
    <col min="3846" max="3847" width="18.140625" style="60" customWidth="1"/>
    <col min="3848" max="3848" width="19.140625" style="60" customWidth="1"/>
    <col min="3849" max="3849" width="21.85546875" style="60" customWidth="1"/>
    <col min="3850" max="4098" width="9.140625" style="60"/>
    <col min="4099" max="4099" width="17.140625" style="60" customWidth="1"/>
    <col min="4100" max="4100" width="35.140625" style="60" customWidth="1"/>
    <col min="4101" max="4101" width="12.85546875" style="60" customWidth="1"/>
    <col min="4102" max="4103" width="18.140625" style="60" customWidth="1"/>
    <col min="4104" max="4104" width="19.140625" style="60" customWidth="1"/>
    <col min="4105" max="4105" width="21.85546875" style="60" customWidth="1"/>
    <col min="4106" max="4354" width="9.140625" style="60"/>
    <col min="4355" max="4355" width="17.140625" style="60" customWidth="1"/>
    <col min="4356" max="4356" width="35.140625" style="60" customWidth="1"/>
    <col min="4357" max="4357" width="12.85546875" style="60" customWidth="1"/>
    <col min="4358" max="4359" width="18.140625" style="60" customWidth="1"/>
    <col min="4360" max="4360" width="19.140625" style="60" customWidth="1"/>
    <col min="4361" max="4361" width="21.85546875" style="60" customWidth="1"/>
    <col min="4362" max="4610" width="9.140625" style="60"/>
    <col min="4611" max="4611" width="17.140625" style="60" customWidth="1"/>
    <col min="4612" max="4612" width="35.140625" style="60" customWidth="1"/>
    <col min="4613" max="4613" width="12.85546875" style="60" customWidth="1"/>
    <col min="4614" max="4615" width="18.140625" style="60" customWidth="1"/>
    <col min="4616" max="4616" width="19.140625" style="60" customWidth="1"/>
    <col min="4617" max="4617" width="21.85546875" style="60" customWidth="1"/>
    <col min="4618" max="4866" width="9.140625" style="60"/>
    <col min="4867" max="4867" width="17.140625" style="60" customWidth="1"/>
    <col min="4868" max="4868" width="35.140625" style="60" customWidth="1"/>
    <col min="4869" max="4869" width="12.85546875" style="60" customWidth="1"/>
    <col min="4870" max="4871" width="18.140625" style="60" customWidth="1"/>
    <col min="4872" max="4872" width="19.140625" style="60" customWidth="1"/>
    <col min="4873" max="4873" width="21.85546875" style="60" customWidth="1"/>
    <col min="4874" max="5122" width="9.140625" style="60"/>
    <col min="5123" max="5123" width="17.140625" style="60" customWidth="1"/>
    <col min="5124" max="5124" width="35.140625" style="60" customWidth="1"/>
    <col min="5125" max="5125" width="12.85546875" style="60" customWidth="1"/>
    <col min="5126" max="5127" width="18.140625" style="60" customWidth="1"/>
    <col min="5128" max="5128" width="19.140625" style="60" customWidth="1"/>
    <col min="5129" max="5129" width="21.85546875" style="60" customWidth="1"/>
    <col min="5130" max="5378" width="9.140625" style="60"/>
    <col min="5379" max="5379" width="17.140625" style="60" customWidth="1"/>
    <col min="5380" max="5380" width="35.140625" style="60" customWidth="1"/>
    <col min="5381" max="5381" width="12.85546875" style="60" customWidth="1"/>
    <col min="5382" max="5383" width="18.140625" style="60" customWidth="1"/>
    <col min="5384" max="5384" width="19.140625" style="60" customWidth="1"/>
    <col min="5385" max="5385" width="21.85546875" style="60" customWidth="1"/>
    <col min="5386" max="5634" width="9.140625" style="60"/>
    <col min="5635" max="5635" width="17.140625" style="60" customWidth="1"/>
    <col min="5636" max="5636" width="35.140625" style="60" customWidth="1"/>
    <col min="5637" max="5637" width="12.85546875" style="60" customWidth="1"/>
    <col min="5638" max="5639" width="18.140625" style="60" customWidth="1"/>
    <col min="5640" max="5640" width="19.140625" style="60" customWidth="1"/>
    <col min="5641" max="5641" width="21.85546875" style="60" customWidth="1"/>
    <col min="5642" max="5890" width="9.140625" style="60"/>
    <col min="5891" max="5891" width="17.140625" style="60" customWidth="1"/>
    <col min="5892" max="5892" width="35.140625" style="60" customWidth="1"/>
    <col min="5893" max="5893" width="12.85546875" style="60" customWidth="1"/>
    <col min="5894" max="5895" width="18.140625" style="60" customWidth="1"/>
    <col min="5896" max="5896" width="19.140625" style="60" customWidth="1"/>
    <col min="5897" max="5897" width="21.85546875" style="60" customWidth="1"/>
    <col min="5898" max="6146" width="9.140625" style="60"/>
    <col min="6147" max="6147" width="17.140625" style="60" customWidth="1"/>
    <col min="6148" max="6148" width="35.140625" style="60" customWidth="1"/>
    <col min="6149" max="6149" width="12.85546875" style="60" customWidth="1"/>
    <col min="6150" max="6151" width="18.140625" style="60" customWidth="1"/>
    <col min="6152" max="6152" width="19.140625" style="60" customWidth="1"/>
    <col min="6153" max="6153" width="21.85546875" style="60" customWidth="1"/>
    <col min="6154" max="6402" width="9.140625" style="60"/>
    <col min="6403" max="6403" width="17.140625" style="60" customWidth="1"/>
    <col min="6404" max="6404" width="35.140625" style="60" customWidth="1"/>
    <col min="6405" max="6405" width="12.85546875" style="60" customWidth="1"/>
    <col min="6406" max="6407" width="18.140625" style="60" customWidth="1"/>
    <col min="6408" max="6408" width="19.140625" style="60" customWidth="1"/>
    <col min="6409" max="6409" width="21.85546875" style="60" customWidth="1"/>
    <col min="6410" max="6658" width="9.140625" style="60"/>
    <col min="6659" max="6659" width="17.140625" style="60" customWidth="1"/>
    <col min="6660" max="6660" width="35.140625" style="60" customWidth="1"/>
    <col min="6661" max="6661" width="12.85546875" style="60" customWidth="1"/>
    <col min="6662" max="6663" width="18.140625" style="60" customWidth="1"/>
    <col min="6664" max="6664" width="19.140625" style="60" customWidth="1"/>
    <col min="6665" max="6665" width="21.85546875" style="60" customWidth="1"/>
    <col min="6666" max="6914" width="9.140625" style="60"/>
    <col min="6915" max="6915" width="17.140625" style="60" customWidth="1"/>
    <col min="6916" max="6916" width="35.140625" style="60" customWidth="1"/>
    <col min="6917" max="6917" width="12.85546875" style="60" customWidth="1"/>
    <col min="6918" max="6919" width="18.140625" style="60" customWidth="1"/>
    <col min="6920" max="6920" width="19.140625" style="60" customWidth="1"/>
    <col min="6921" max="6921" width="21.85546875" style="60" customWidth="1"/>
    <col min="6922" max="7170" width="9.140625" style="60"/>
    <col min="7171" max="7171" width="17.140625" style="60" customWidth="1"/>
    <col min="7172" max="7172" width="35.140625" style="60" customWidth="1"/>
    <col min="7173" max="7173" width="12.85546875" style="60" customWidth="1"/>
    <col min="7174" max="7175" width="18.140625" style="60" customWidth="1"/>
    <col min="7176" max="7176" width="19.140625" style="60" customWidth="1"/>
    <col min="7177" max="7177" width="21.85546875" style="60" customWidth="1"/>
    <col min="7178" max="7426" width="9.140625" style="60"/>
    <col min="7427" max="7427" width="17.140625" style="60" customWidth="1"/>
    <col min="7428" max="7428" width="35.140625" style="60" customWidth="1"/>
    <col min="7429" max="7429" width="12.85546875" style="60" customWidth="1"/>
    <col min="7430" max="7431" width="18.140625" style="60" customWidth="1"/>
    <col min="7432" max="7432" width="19.140625" style="60" customWidth="1"/>
    <col min="7433" max="7433" width="21.85546875" style="60" customWidth="1"/>
    <col min="7434" max="7682" width="9.140625" style="60"/>
    <col min="7683" max="7683" width="17.140625" style="60" customWidth="1"/>
    <col min="7684" max="7684" width="35.140625" style="60" customWidth="1"/>
    <col min="7685" max="7685" width="12.85546875" style="60" customWidth="1"/>
    <col min="7686" max="7687" width="18.140625" style="60" customWidth="1"/>
    <col min="7688" max="7688" width="19.140625" style="60" customWidth="1"/>
    <col min="7689" max="7689" width="21.85546875" style="60" customWidth="1"/>
    <col min="7690" max="7938" width="9.140625" style="60"/>
    <col min="7939" max="7939" width="17.140625" style="60" customWidth="1"/>
    <col min="7940" max="7940" width="35.140625" style="60" customWidth="1"/>
    <col min="7941" max="7941" width="12.85546875" style="60" customWidth="1"/>
    <col min="7942" max="7943" width="18.140625" style="60" customWidth="1"/>
    <col min="7944" max="7944" width="19.140625" style="60" customWidth="1"/>
    <col min="7945" max="7945" width="21.85546875" style="60" customWidth="1"/>
    <col min="7946" max="8194" width="9.140625" style="60"/>
    <col min="8195" max="8195" width="17.140625" style="60" customWidth="1"/>
    <col min="8196" max="8196" width="35.140625" style="60" customWidth="1"/>
    <col min="8197" max="8197" width="12.85546875" style="60" customWidth="1"/>
    <col min="8198" max="8199" width="18.140625" style="60" customWidth="1"/>
    <col min="8200" max="8200" width="19.140625" style="60" customWidth="1"/>
    <col min="8201" max="8201" width="21.85546875" style="60" customWidth="1"/>
    <col min="8202" max="8450" width="9.140625" style="60"/>
    <col min="8451" max="8451" width="17.140625" style="60" customWidth="1"/>
    <col min="8452" max="8452" width="35.140625" style="60" customWidth="1"/>
    <col min="8453" max="8453" width="12.85546875" style="60" customWidth="1"/>
    <col min="8454" max="8455" width="18.140625" style="60" customWidth="1"/>
    <col min="8456" max="8456" width="19.140625" style="60" customWidth="1"/>
    <col min="8457" max="8457" width="21.85546875" style="60" customWidth="1"/>
    <col min="8458" max="8706" width="9.140625" style="60"/>
    <col min="8707" max="8707" width="17.140625" style="60" customWidth="1"/>
    <col min="8708" max="8708" width="35.140625" style="60" customWidth="1"/>
    <col min="8709" max="8709" width="12.85546875" style="60" customWidth="1"/>
    <col min="8710" max="8711" width="18.140625" style="60" customWidth="1"/>
    <col min="8712" max="8712" width="19.140625" style="60" customWidth="1"/>
    <col min="8713" max="8713" width="21.85546875" style="60" customWidth="1"/>
    <col min="8714" max="8962" width="9.140625" style="60"/>
    <col min="8963" max="8963" width="17.140625" style="60" customWidth="1"/>
    <col min="8964" max="8964" width="35.140625" style="60" customWidth="1"/>
    <col min="8965" max="8965" width="12.85546875" style="60" customWidth="1"/>
    <col min="8966" max="8967" width="18.140625" style="60" customWidth="1"/>
    <col min="8968" max="8968" width="19.140625" style="60" customWidth="1"/>
    <col min="8969" max="8969" width="21.85546875" style="60" customWidth="1"/>
    <col min="8970" max="9218" width="9.140625" style="60"/>
    <col min="9219" max="9219" width="17.140625" style="60" customWidth="1"/>
    <col min="9220" max="9220" width="35.140625" style="60" customWidth="1"/>
    <col min="9221" max="9221" width="12.85546875" style="60" customWidth="1"/>
    <col min="9222" max="9223" width="18.140625" style="60" customWidth="1"/>
    <col min="9224" max="9224" width="19.140625" style="60" customWidth="1"/>
    <col min="9225" max="9225" width="21.85546875" style="60" customWidth="1"/>
    <col min="9226" max="9474" width="9.140625" style="60"/>
    <col min="9475" max="9475" width="17.140625" style="60" customWidth="1"/>
    <col min="9476" max="9476" width="35.140625" style="60" customWidth="1"/>
    <col min="9477" max="9477" width="12.85546875" style="60" customWidth="1"/>
    <col min="9478" max="9479" width="18.140625" style="60" customWidth="1"/>
    <col min="9480" max="9480" width="19.140625" style="60" customWidth="1"/>
    <col min="9481" max="9481" width="21.85546875" style="60" customWidth="1"/>
    <col min="9482" max="9730" width="9.140625" style="60"/>
    <col min="9731" max="9731" width="17.140625" style="60" customWidth="1"/>
    <col min="9732" max="9732" width="35.140625" style="60" customWidth="1"/>
    <col min="9733" max="9733" width="12.85546875" style="60" customWidth="1"/>
    <col min="9734" max="9735" width="18.140625" style="60" customWidth="1"/>
    <col min="9736" max="9736" width="19.140625" style="60" customWidth="1"/>
    <col min="9737" max="9737" width="21.85546875" style="60" customWidth="1"/>
    <col min="9738" max="9986" width="9.140625" style="60"/>
    <col min="9987" max="9987" width="17.140625" style="60" customWidth="1"/>
    <col min="9988" max="9988" width="35.140625" style="60" customWidth="1"/>
    <col min="9989" max="9989" width="12.85546875" style="60" customWidth="1"/>
    <col min="9990" max="9991" width="18.140625" style="60" customWidth="1"/>
    <col min="9992" max="9992" width="19.140625" style="60" customWidth="1"/>
    <col min="9993" max="9993" width="21.85546875" style="60" customWidth="1"/>
    <col min="9994" max="10242" width="9.140625" style="60"/>
    <col min="10243" max="10243" width="17.140625" style="60" customWidth="1"/>
    <col min="10244" max="10244" width="35.140625" style="60" customWidth="1"/>
    <col min="10245" max="10245" width="12.85546875" style="60" customWidth="1"/>
    <col min="10246" max="10247" width="18.140625" style="60" customWidth="1"/>
    <col min="10248" max="10248" width="19.140625" style="60" customWidth="1"/>
    <col min="10249" max="10249" width="21.85546875" style="60" customWidth="1"/>
    <col min="10250" max="10498" width="9.140625" style="60"/>
    <col min="10499" max="10499" width="17.140625" style="60" customWidth="1"/>
    <col min="10500" max="10500" width="35.140625" style="60" customWidth="1"/>
    <col min="10501" max="10501" width="12.85546875" style="60" customWidth="1"/>
    <col min="10502" max="10503" width="18.140625" style="60" customWidth="1"/>
    <col min="10504" max="10504" width="19.140625" style="60" customWidth="1"/>
    <col min="10505" max="10505" width="21.85546875" style="60" customWidth="1"/>
    <col min="10506" max="10754" width="9.140625" style="60"/>
    <col min="10755" max="10755" width="17.140625" style="60" customWidth="1"/>
    <col min="10756" max="10756" width="35.140625" style="60" customWidth="1"/>
    <col min="10757" max="10757" width="12.85546875" style="60" customWidth="1"/>
    <col min="10758" max="10759" width="18.140625" style="60" customWidth="1"/>
    <col min="10760" max="10760" width="19.140625" style="60" customWidth="1"/>
    <col min="10761" max="10761" width="21.85546875" style="60" customWidth="1"/>
    <col min="10762" max="11010" width="9.140625" style="60"/>
    <col min="11011" max="11011" width="17.140625" style="60" customWidth="1"/>
    <col min="11012" max="11012" width="35.140625" style="60" customWidth="1"/>
    <col min="11013" max="11013" width="12.85546875" style="60" customWidth="1"/>
    <col min="11014" max="11015" width="18.140625" style="60" customWidth="1"/>
    <col min="11016" max="11016" width="19.140625" style="60" customWidth="1"/>
    <col min="11017" max="11017" width="21.85546875" style="60" customWidth="1"/>
    <col min="11018" max="11266" width="9.140625" style="60"/>
    <col min="11267" max="11267" width="17.140625" style="60" customWidth="1"/>
    <col min="11268" max="11268" width="35.140625" style="60" customWidth="1"/>
    <col min="11269" max="11269" width="12.85546875" style="60" customWidth="1"/>
    <col min="11270" max="11271" width="18.140625" style="60" customWidth="1"/>
    <col min="11272" max="11272" width="19.140625" style="60" customWidth="1"/>
    <col min="11273" max="11273" width="21.85546875" style="60" customWidth="1"/>
    <col min="11274" max="11522" width="9.140625" style="60"/>
    <col min="11523" max="11523" width="17.140625" style="60" customWidth="1"/>
    <col min="11524" max="11524" width="35.140625" style="60" customWidth="1"/>
    <col min="11525" max="11525" width="12.85546875" style="60" customWidth="1"/>
    <col min="11526" max="11527" width="18.140625" style="60" customWidth="1"/>
    <col min="11528" max="11528" width="19.140625" style="60" customWidth="1"/>
    <col min="11529" max="11529" width="21.85546875" style="60" customWidth="1"/>
    <col min="11530" max="11778" width="9.140625" style="60"/>
    <col min="11779" max="11779" width="17.140625" style="60" customWidth="1"/>
    <col min="11780" max="11780" width="35.140625" style="60" customWidth="1"/>
    <col min="11781" max="11781" width="12.85546875" style="60" customWidth="1"/>
    <col min="11782" max="11783" width="18.140625" style="60" customWidth="1"/>
    <col min="11784" max="11784" width="19.140625" style="60" customWidth="1"/>
    <col min="11785" max="11785" width="21.85546875" style="60" customWidth="1"/>
    <col min="11786" max="12034" width="9.140625" style="60"/>
    <col min="12035" max="12035" width="17.140625" style="60" customWidth="1"/>
    <col min="12036" max="12036" width="35.140625" style="60" customWidth="1"/>
    <col min="12037" max="12037" width="12.85546875" style="60" customWidth="1"/>
    <col min="12038" max="12039" width="18.140625" style="60" customWidth="1"/>
    <col min="12040" max="12040" width="19.140625" style="60" customWidth="1"/>
    <col min="12041" max="12041" width="21.85546875" style="60" customWidth="1"/>
    <col min="12042" max="12290" width="9.140625" style="60"/>
    <col min="12291" max="12291" width="17.140625" style="60" customWidth="1"/>
    <col min="12292" max="12292" width="35.140625" style="60" customWidth="1"/>
    <col min="12293" max="12293" width="12.85546875" style="60" customWidth="1"/>
    <col min="12294" max="12295" width="18.140625" style="60" customWidth="1"/>
    <col min="12296" max="12296" width="19.140625" style="60" customWidth="1"/>
    <col min="12297" max="12297" width="21.85546875" style="60" customWidth="1"/>
    <col min="12298" max="12546" width="9.140625" style="60"/>
    <col min="12547" max="12547" width="17.140625" style="60" customWidth="1"/>
    <col min="12548" max="12548" width="35.140625" style="60" customWidth="1"/>
    <col min="12549" max="12549" width="12.85546875" style="60" customWidth="1"/>
    <col min="12550" max="12551" width="18.140625" style="60" customWidth="1"/>
    <col min="12552" max="12552" width="19.140625" style="60" customWidth="1"/>
    <col min="12553" max="12553" width="21.85546875" style="60" customWidth="1"/>
    <col min="12554" max="12802" width="9.140625" style="60"/>
    <col min="12803" max="12803" width="17.140625" style="60" customWidth="1"/>
    <col min="12804" max="12804" width="35.140625" style="60" customWidth="1"/>
    <col min="12805" max="12805" width="12.85546875" style="60" customWidth="1"/>
    <col min="12806" max="12807" width="18.140625" style="60" customWidth="1"/>
    <col min="12808" max="12808" width="19.140625" style="60" customWidth="1"/>
    <col min="12809" max="12809" width="21.85546875" style="60" customWidth="1"/>
    <col min="12810" max="13058" width="9.140625" style="60"/>
    <col min="13059" max="13059" width="17.140625" style="60" customWidth="1"/>
    <col min="13060" max="13060" width="35.140625" style="60" customWidth="1"/>
    <col min="13061" max="13061" width="12.85546875" style="60" customWidth="1"/>
    <col min="13062" max="13063" width="18.140625" style="60" customWidth="1"/>
    <col min="13064" max="13064" width="19.140625" style="60" customWidth="1"/>
    <col min="13065" max="13065" width="21.85546875" style="60" customWidth="1"/>
    <col min="13066" max="13314" width="9.140625" style="60"/>
    <col min="13315" max="13315" width="17.140625" style="60" customWidth="1"/>
    <col min="13316" max="13316" width="35.140625" style="60" customWidth="1"/>
    <col min="13317" max="13317" width="12.85546875" style="60" customWidth="1"/>
    <col min="13318" max="13319" width="18.140625" style="60" customWidth="1"/>
    <col min="13320" max="13320" width="19.140625" style="60" customWidth="1"/>
    <col min="13321" max="13321" width="21.85546875" style="60" customWidth="1"/>
    <col min="13322" max="13570" width="9.140625" style="60"/>
    <col min="13571" max="13571" width="17.140625" style="60" customWidth="1"/>
    <col min="13572" max="13572" width="35.140625" style="60" customWidth="1"/>
    <col min="13573" max="13573" width="12.85546875" style="60" customWidth="1"/>
    <col min="13574" max="13575" width="18.140625" style="60" customWidth="1"/>
    <col min="13576" max="13576" width="19.140625" style="60" customWidth="1"/>
    <col min="13577" max="13577" width="21.85546875" style="60" customWidth="1"/>
    <col min="13578" max="13826" width="9.140625" style="60"/>
    <col min="13827" max="13827" width="17.140625" style="60" customWidth="1"/>
    <col min="13828" max="13828" width="35.140625" style="60" customWidth="1"/>
    <col min="13829" max="13829" width="12.85546875" style="60" customWidth="1"/>
    <col min="13830" max="13831" width="18.140625" style="60" customWidth="1"/>
    <col min="13832" max="13832" width="19.140625" style="60" customWidth="1"/>
    <col min="13833" max="13833" width="21.85546875" style="60" customWidth="1"/>
    <col min="13834" max="14082" width="9.140625" style="60"/>
    <col min="14083" max="14083" width="17.140625" style="60" customWidth="1"/>
    <col min="14084" max="14084" width="35.140625" style="60" customWidth="1"/>
    <col min="14085" max="14085" width="12.85546875" style="60" customWidth="1"/>
    <col min="14086" max="14087" width="18.140625" style="60" customWidth="1"/>
    <col min="14088" max="14088" width="19.140625" style="60" customWidth="1"/>
    <col min="14089" max="14089" width="21.85546875" style="60" customWidth="1"/>
    <col min="14090" max="14338" width="9.140625" style="60"/>
    <col min="14339" max="14339" width="17.140625" style="60" customWidth="1"/>
    <col min="14340" max="14340" width="35.140625" style="60" customWidth="1"/>
    <col min="14341" max="14341" width="12.85546875" style="60" customWidth="1"/>
    <col min="14342" max="14343" width="18.140625" style="60" customWidth="1"/>
    <col min="14344" max="14344" width="19.140625" style="60" customWidth="1"/>
    <col min="14345" max="14345" width="21.85546875" style="60" customWidth="1"/>
    <col min="14346" max="14594" width="9.140625" style="60"/>
    <col min="14595" max="14595" width="17.140625" style="60" customWidth="1"/>
    <col min="14596" max="14596" width="35.140625" style="60" customWidth="1"/>
    <col min="14597" max="14597" width="12.85546875" style="60" customWidth="1"/>
    <col min="14598" max="14599" width="18.140625" style="60" customWidth="1"/>
    <col min="14600" max="14600" width="19.140625" style="60" customWidth="1"/>
    <col min="14601" max="14601" width="21.85546875" style="60" customWidth="1"/>
    <col min="14602" max="14850" width="9.140625" style="60"/>
    <col min="14851" max="14851" width="17.140625" style="60" customWidth="1"/>
    <col min="14852" max="14852" width="35.140625" style="60" customWidth="1"/>
    <col min="14853" max="14853" width="12.85546875" style="60" customWidth="1"/>
    <col min="14854" max="14855" width="18.140625" style="60" customWidth="1"/>
    <col min="14856" max="14856" width="19.140625" style="60" customWidth="1"/>
    <col min="14857" max="14857" width="21.85546875" style="60" customWidth="1"/>
    <col min="14858" max="15106" width="9.140625" style="60"/>
    <col min="15107" max="15107" width="17.140625" style="60" customWidth="1"/>
    <col min="15108" max="15108" width="35.140625" style="60" customWidth="1"/>
    <col min="15109" max="15109" width="12.85546875" style="60" customWidth="1"/>
    <col min="15110" max="15111" width="18.140625" style="60" customWidth="1"/>
    <col min="15112" max="15112" width="19.140625" style="60" customWidth="1"/>
    <col min="15113" max="15113" width="21.85546875" style="60" customWidth="1"/>
    <col min="15114" max="15362" width="9.140625" style="60"/>
    <col min="15363" max="15363" width="17.140625" style="60" customWidth="1"/>
    <col min="15364" max="15364" width="35.140625" style="60" customWidth="1"/>
    <col min="15365" max="15365" width="12.85546875" style="60" customWidth="1"/>
    <col min="15366" max="15367" width="18.140625" style="60" customWidth="1"/>
    <col min="15368" max="15368" width="19.140625" style="60" customWidth="1"/>
    <col min="15369" max="15369" width="21.85546875" style="60" customWidth="1"/>
    <col min="15370" max="15618" width="9.140625" style="60"/>
    <col min="15619" max="15619" width="17.140625" style="60" customWidth="1"/>
    <col min="15620" max="15620" width="35.140625" style="60" customWidth="1"/>
    <col min="15621" max="15621" width="12.85546875" style="60" customWidth="1"/>
    <col min="15622" max="15623" width="18.140625" style="60" customWidth="1"/>
    <col min="15624" max="15624" width="19.140625" style="60" customWidth="1"/>
    <col min="15625" max="15625" width="21.85546875" style="60" customWidth="1"/>
    <col min="15626" max="15874" width="9.140625" style="60"/>
    <col min="15875" max="15875" width="17.140625" style="60" customWidth="1"/>
    <col min="15876" max="15876" width="35.140625" style="60" customWidth="1"/>
    <col min="15877" max="15877" width="12.85546875" style="60" customWidth="1"/>
    <col min="15878" max="15879" width="18.140625" style="60" customWidth="1"/>
    <col min="15880" max="15880" width="19.140625" style="60" customWidth="1"/>
    <col min="15881" max="15881" width="21.85546875" style="60" customWidth="1"/>
    <col min="15882" max="16130" width="9.140625" style="60"/>
    <col min="16131" max="16131" width="17.140625" style="60" customWidth="1"/>
    <col min="16132" max="16132" width="35.140625" style="60" customWidth="1"/>
    <col min="16133" max="16133" width="12.85546875" style="60" customWidth="1"/>
    <col min="16134" max="16135" width="18.140625" style="60" customWidth="1"/>
    <col min="16136" max="16136" width="19.140625" style="60" customWidth="1"/>
    <col min="16137" max="16137" width="21.85546875" style="60" customWidth="1"/>
    <col min="16138" max="16384" width="9.140625" style="60"/>
  </cols>
  <sheetData>
    <row r="1" spans="1:9" x14ac:dyDescent="0.2">
      <c r="I1" s="61" t="s">
        <v>129</v>
      </c>
    </row>
    <row r="2" spans="1:9" ht="15" x14ac:dyDescent="0.2">
      <c r="A2" s="389" t="s">
        <v>46</v>
      </c>
      <c r="B2" s="389"/>
      <c r="C2" s="389"/>
      <c r="D2" s="389"/>
      <c r="E2" s="389"/>
      <c r="F2" s="389"/>
      <c r="G2" s="389"/>
      <c r="H2" s="389"/>
      <c r="I2" s="389"/>
    </row>
    <row r="3" spans="1:9" x14ac:dyDescent="0.2">
      <c r="F3" s="180" t="s">
        <v>122</v>
      </c>
    </row>
    <row r="4" spans="1:9" x14ac:dyDescent="0.2">
      <c r="F4" s="180" t="s">
        <v>123</v>
      </c>
    </row>
    <row r="5" spans="1:9" ht="19.5" thickBot="1" x14ac:dyDescent="0.25">
      <c r="A5" s="62"/>
      <c r="B5" s="62"/>
      <c r="C5" s="182"/>
      <c r="D5" s="62"/>
      <c r="E5" s="63"/>
      <c r="F5" s="64"/>
      <c r="G5" s="64"/>
      <c r="H5" s="64"/>
      <c r="I5" s="65" t="s">
        <v>47</v>
      </c>
    </row>
    <row r="6" spans="1:9" s="183" customFormat="1" ht="20.25" customHeight="1" thickBot="1" x14ac:dyDescent="0.25">
      <c r="A6" s="390" t="s">
        <v>48</v>
      </c>
      <c r="B6" s="392" t="s">
        <v>94</v>
      </c>
      <c r="C6" s="394" t="s">
        <v>95</v>
      </c>
      <c r="D6" s="392" t="s">
        <v>96</v>
      </c>
      <c r="E6" s="396" t="s">
        <v>97</v>
      </c>
      <c r="F6" s="398" t="s">
        <v>98</v>
      </c>
      <c r="G6" s="399"/>
      <c r="H6" s="390" t="s">
        <v>124</v>
      </c>
      <c r="I6" s="392" t="s">
        <v>99</v>
      </c>
    </row>
    <row r="7" spans="1:9" s="183" customFormat="1" ht="50.25" customHeight="1" thickBot="1" x14ac:dyDescent="0.25">
      <c r="A7" s="391"/>
      <c r="B7" s="393"/>
      <c r="C7" s="395"/>
      <c r="D7" s="393"/>
      <c r="E7" s="397"/>
      <c r="F7" s="184" t="s">
        <v>100</v>
      </c>
      <c r="G7" s="184" t="s">
        <v>101</v>
      </c>
      <c r="H7" s="391"/>
      <c r="I7" s="393"/>
    </row>
    <row r="8" spans="1:9" s="189" customFormat="1" ht="21.75" customHeight="1" thickBot="1" x14ac:dyDescent="0.25">
      <c r="A8" s="185">
        <v>1</v>
      </c>
      <c r="B8" s="186">
        <v>2</v>
      </c>
      <c r="C8" s="186">
        <v>3</v>
      </c>
      <c r="D8" s="186">
        <v>4</v>
      </c>
      <c r="E8" s="186">
        <v>5</v>
      </c>
      <c r="F8" s="186">
        <v>6</v>
      </c>
      <c r="G8" s="187">
        <v>7</v>
      </c>
      <c r="H8" s="187">
        <v>8</v>
      </c>
      <c r="I8" s="188">
        <v>9</v>
      </c>
    </row>
    <row r="9" spans="1:9" s="197" customFormat="1" ht="12" x14ac:dyDescent="0.2">
      <c r="A9" s="401">
        <v>1</v>
      </c>
      <c r="B9" s="190" t="s">
        <v>102</v>
      </c>
      <c r="C9" s="191">
        <v>1</v>
      </c>
      <c r="D9" s="192">
        <v>0</v>
      </c>
      <c r="E9" s="193">
        <v>0</v>
      </c>
      <c r="F9" s="194">
        <v>0</v>
      </c>
      <c r="G9" s="195">
        <v>0</v>
      </c>
      <c r="H9" s="195">
        <f>F9-G9</f>
        <v>0</v>
      </c>
      <c r="I9" s="196">
        <f>H9*D9</f>
        <v>0</v>
      </c>
    </row>
    <row r="10" spans="1:9" s="197" customFormat="1" ht="12" x14ac:dyDescent="0.2">
      <c r="A10" s="402"/>
      <c r="B10" s="198" t="s">
        <v>102</v>
      </c>
      <c r="C10" s="199">
        <v>2</v>
      </c>
      <c r="D10" s="200">
        <v>0</v>
      </c>
      <c r="E10" s="201">
        <v>0</v>
      </c>
      <c r="F10" s="202">
        <v>0</v>
      </c>
      <c r="G10" s="203">
        <v>0</v>
      </c>
      <c r="H10" s="203">
        <f>F10-G10</f>
        <v>0</v>
      </c>
      <c r="I10" s="204">
        <f>H10*D10</f>
        <v>0</v>
      </c>
    </row>
    <row r="11" spans="1:9" s="197" customFormat="1" thickBot="1" x14ac:dyDescent="0.25">
      <c r="A11" s="403"/>
      <c r="B11" s="205" t="s">
        <v>102</v>
      </c>
      <c r="C11" s="206">
        <v>3</v>
      </c>
      <c r="D11" s="207">
        <v>0</v>
      </c>
      <c r="E11" s="208">
        <v>0</v>
      </c>
      <c r="F11" s="209">
        <v>0</v>
      </c>
      <c r="G11" s="210">
        <v>0</v>
      </c>
      <c r="H11" s="210">
        <f>F11-G11</f>
        <v>0</v>
      </c>
      <c r="I11" s="211">
        <f>H11*D11</f>
        <v>0</v>
      </c>
    </row>
    <row r="12" spans="1:9" s="197" customFormat="1" ht="21" customHeight="1" thickBot="1" x14ac:dyDescent="0.25">
      <c r="A12" s="212"/>
      <c r="B12" s="213" t="s">
        <v>103</v>
      </c>
      <c r="C12" s="214"/>
      <c r="D12" s="215">
        <f>D9</f>
        <v>0</v>
      </c>
      <c r="E12" s="216"/>
      <c r="F12" s="216"/>
      <c r="G12" s="217"/>
      <c r="H12" s="217"/>
      <c r="I12" s="218">
        <f>SUM(I9:I11)</f>
        <v>0</v>
      </c>
    </row>
    <row r="13" spans="1:9" s="197" customFormat="1" ht="12" x14ac:dyDescent="0.2">
      <c r="A13" s="401">
        <v>2</v>
      </c>
      <c r="B13" s="190" t="s">
        <v>104</v>
      </c>
      <c r="C13" s="191">
        <v>1</v>
      </c>
      <c r="D13" s="194">
        <v>0</v>
      </c>
      <c r="E13" s="192">
        <v>0</v>
      </c>
      <c r="F13" s="219">
        <v>0</v>
      </c>
      <c r="G13" s="220">
        <v>0</v>
      </c>
      <c r="H13" s="221">
        <f>F13-G13</f>
        <v>0</v>
      </c>
      <c r="I13" s="196">
        <f>D13*H13</f>
        <v>0</v>
      </c>
    </row>
    <row r="14" spans="1:9" s="197" customFormat="1" ht="12" x14ac:dyDescent="0.2">
      <c r="A14" s="402"/>
      <c r="B14" s="198" t="str">
        <f>B13</f>
        <v>Щебень</v>
      </c>
      <c r="C14" s="199">
        <v>2</v>
      </c>
      <c r="D14" s="222">
        <v>0</v>
      </c>
      <c r="E14" s="200">
        <v>0</v>
      </c>
      <c r="F14" s="202">
        <v>0</v>
      </c>
      <c r="G14" s="203">
        <v>0</v>
      </c>
      <c r="H14" s="223">
        <f>F14-G14</f>
        <v>0</v>
      </c>
      <c r="I14" s="204">
        <f>H14*D14</f>
        <v>0</v>
      </c>
    </row>
    <row r="15" spans="1:9" s="197" customFormat="1" thickBot="1" x14ac:dyDescent="0.25">
      <c r="A15" s="403"/>
      <c r="B15" s="205" t="str">
        <f>B14</f>
        <v>Щебень</v>
      </c>
      <c r="C15" s="206">
        <v>3</v>
      </c>
      <c r="D15" s="224">
        <v>0</v>
      </c>
      <c r="E15" s="207">
        <v>0</v>
      </c>
      <c r="F15" s="209">
        <v>0</v>
      </c>
      <c r="G15" s="225"/>
      <c r="H15" s="225"/>
      <c r="I15" s="211">
        <f>F15*D15</f>
        <v>0</v>
      </c>
    </row>
    <row r="16" spans="1:9" s="197" customFormat="1" ht="21" customHeight="1" thickBot="1" x14ac:dyDescent="0.25">
      <c r="A16" s="226"/>
      <c r="B16" s="227" t="s">
        <v>105</v>
      </c>
      <c r="C16" s="228"/>
      <c r="D16" s="229">
        <f>D13</f>
        <v>0</v>
      </c>
      <c r="E16" s="229"/>
      <c r="F16" s="229"/>
      <c r="G16" s="230"/>
      <c r="H16" s="230"/>
      <c r="I16" s="231">
        <f>SUM(I13:I15)</f>
        <v>0</v>
      </c>
    </row>
    <row r="17" spans="1:9" s="197" customFormat="1" ht="12" x14ac:dyDescent="0.2">
      <c r="A17" s="401">
        <v>3</v>
      </c>
      <c r="B17" s="198" t="s">
        <v>106</v>
      </c>
      <c r="C17" s="199">
        <v>1</v>
      </c>
      <c r="D17" s="200">
        <v>0</v>
      </c>
      <c r="E17" s="200"/>
      <c r="F17" s="232"/>
      <c r="G17" s="223"/>
      <c r="H17" s="223"/>
      <c r="I17" s="204">
        <f>F17*D17*1.15</f>
        <v>0</v>
      </c>
    </row>
    <row r="18" spans="1:9" s="197" customFormat="1" ht="12" x14ac:dyDescent="0.2">
      <c r="A18" s="402"/>
      <c r="B18" s="198" t="str">
        <f>B17</f>
        <v xml:space="preserve">Лесоматериалы </v>
      </c>
      <c r="C18" s="199">
        <v>2</v>
      </c>
      <c r="D18" s="200">
        <v>0</v>
      </c>
      <c r="E18" s="200">
        <v>0</v>
      </c>
      <c r="F18" s="232">
        <v>0</v>
      </c>
      <c r="G18" s="203">
        <v>0</v>
      </c>
      <c r="H18" s="223">
        <f>F18-G18</f>
        <v>0</v>
      </c>
      <c r="I18" s="204">
        <f>H18*D18</f>
        <v>0</v>
      </c>
    </row>
    <row r="19" spans="1:9" s="197" customFormat="1" thickBot="1" x14ac:dyDescent="0.25">
      <c r="A19" s="403"/>
      <c r="B19" s="205" t="str">
        <f>B18</f>
        <v xml:space="preserve">Лесоматериалы </v>
      </c>
      <c r="C19" s="206">
        <v>3</v>
      </c>
      <c r="D19" s="207">
        <v>0</v>
      </c>
      <c r="E19" s="207">
        <v>0</v>
      </c>
      <c r="F19" s="233">
        <v>0</v>
      </c>
      <c r="G19" s="225">
        <v>0</v>
      </c>
      <c r="H19" s="225">
        <f>(F19-G19)*1.15</f>
        <v>0</v>
      </c>
      <c r="I19" s="211">
        <f>H19*D19</f>
        <v>0</v>
      </c>
    </row>
    <row r="20" spans="1:9" s="197" customFormat="1" ht="24.75" customHeight="1" thickBot="1" x14ac:dyDescent="0.25">
      <c r="A20" s="234"/>
      <c r="B20" s="213" t="s">
        <v>107</v>
      </c>
      <c r="C20" s="214"/>
      <c r="D20" s="215">
        <f>D17</f>
        <v>0</v>
      </c>
      <c r="E20" s="216"/>
      <c r="F20" s="216"/>
      <c r="G20" s="217"/>
      <c r="H20" s="217"/>
      <c r="I20" s="218">
        <f>SUM(I17:I19)</f>
        <v>0</v>
      </c>
    </row>
    <row r="21" spans="1:9" s="197" customFormat="1" ht="12" x14ac:dyDescent="0.2">
      <c r="A21" s="402">
        <v>4</v>
      </c>
      <c r="B21" s="190" t="s">
        <v>108</v>
      </c>
      <c r="C21" s="191">
        <v>1</v>
      </c>
      <c r="D21" s="194">
        <v>0</v>
      </c>
      <c r="E21" s="192">
        <v>0</v>
      </c>
      <c r="F21" s="235">
        <v>0</v>
      </c>
      <c r="G21" s="220">
        <v>0</v>
      </c>
      <c r="H21" s="221">
        <f>F21-G21</f>
        <v>0</v>
      </c>
      <c r="I21" s="196">
        <f>H21*D21</f>
        <v>0</v>
      </c>
    </row>
    <row r="22" spans="1:9" s="197" customFormat="1" ht="12" x14ac:dyDescent="0.2">
      <c r="A22" s="402"/>
      <c r="B22" s="198" t="str">
        <f>B21</f>
        <v>Прочие материалы</v>
      </c>
      <c r="C22" s="199">
        <v>2</v>
      </c>
      <c r="D22" s="222">
        <v>0</v>
      </c>
      <c r="E22" s="200">
        <v>0</v>
      </c>
      <c r="F22" s="232">
        <f>F14</f>
        <v>0</v>
      </c>
      <c r="G22" s="223">
        <f>G14</f>
        <v>0</v>
      </c>
      <c r="H22" s="223">
        <f>F22-G22</f>
        <v>0</v>
      </c>
      <c r="I22" s="204">
        <f>H22*D22</f>
        <v>0</v>
      </c>
    </row>
    <row r="23" spans="1:9" s="197" customFormat="1" thickBot="1" x14ac:dyDescent="0.25">
      <c r="A23" s="403"/>
      <c r="B23" s="236" t="str">
        <f>B21</f>
        <v>Прочие материалы</v>
      </c>
      <c r="C23" s="237">
        <v>3</v>
      </c>
      <c r="D23" s="238">
        <v>0</v>
      </c>
      <c r="E23" s="239">
        <v>0</v>
      </c>
      <c r="F23" s="240">
        <v>0</v>
      </c>
      <c r="G23" s="241"/>
      <c r="H23" s="241"/>
      <c r="I23" s="242">
        <f>F23*D23</f>
        <v>0</v>
      </c>
    </row>
    <row r="24" spans="1:9" s="197" customFormat="1" ht="22.5" customHeight="1" thickBot="1" x14ac:dyDescent="0.25">
      <c r="A24" s="234"/>
      <c r="B24" s="213" t="s">
        <v>109</v>
      </c>
      <c r="C24" s="214"/>
      <c r="D24" s="216">
        <f>D21</f>
        <v>0</v>
      </c>
      <c r="E24" s="216"/>
      <c r="F24" s="216"/>
      <c r="G24" s="217"/>
      <c r="H24" s="217"/>
      <c r="I24" s="218">
        <f>SUM(I21:I23)</f>
        <v>0</v>
      </c>
    </row>
    <row r="25" spans="1:9" ht="24.75" customHeight="1" thickBot="1" x14ac:dyDescent="0.25">
      <c r="A25" s="243"/>
      <c r="B25" s="66" t="s">
        <v>110</v>
      </c>
      <c r="C25" s="244"/>
      <c r="D25" s="245">
        <f>D12+D16+D20+D24</f>
        <v>0</v>
      </c>
      <c r="E25" s="245"/>
      <c r="F25" s="245"/>
      <c r="G25" s="246"/>
      <c r="H25" s="246"/>
      <c r="I25" s="247">
        <f>I12+I16+I20+I24</f>
        <v>0</v>
      </c>
    </row>
    <row r="26" spans="1:9" x14ac:dyDescent="0.2">
      <c r="A26" s="248"/>
      <c r="B26" s="249"/>
      <c r="C26" s="250"/>
      <c r="D26" s="251"/>
      <c r="E26" s="252"/>
      <c r="F26" s="249"/>
      <c r="G26" s="249"/>
      <c r="H26" s="249"/>
      <c r="I26" s="253"/>
    </row>
    <row r="27" spans="1:9" ht="19.5" customHeight="1" x14ac:dyDescent="0.2">
      <c r="A27" s="404" t="s">
        <v>49</v>
      </c>
      <c r="B27" s="404"/>
      <c r="C27" s="404"/>
      <c r="D27" s="404"/>
      <c r="E27" s="404"/>
      <c r="F27" s="404"/>
      <c r="G27" s="404"/>
      <c r="H27" s="404"/>
      <c r="I27" s="404"/>
    </row>
    <row r="28" spans="1:9" ht="39.75" customHeight="1" x14ac:dyDescent="0.2">
      <c r="A28" s="400" t="s">
        <v>111</v>
      </c>
      <c r="B28" s="400"/>
      <c r="C28" s="400"/>
      <c r="D28" s="400"/>
      <c r="E28" s="400"/>
      <c r="F28" s="400"/>
      <c r="G28" s="400"/>
      <c r="H28" s="400"/>
      <c r="I28" s="400"/>
    </row>
    <row r="29" spans="1:9" ht="26.25" customHeight="1" x14ac:dyDescent="0.2">
      <c r="A29" s="400" t="s">
        <v>112</v>
      </c>
      <c r="B29" s="400"/>
      <c r="C29" s="400"/>
      <c r="D29" s="400"/>
      <c r="E29" s="400"/>
      <c r="F29" s="400"/>
      <c r="G29" s="400"/>
      <c r="H29" s="400"/>
      <c r="I29" s="400"/>
    </row>
    <row r="30" spans="1:9" ht="21" customHeight="1" x14ac:dyDescent="0.2"/>
    <row r="31" spans="1:9" s="70" customFormat="1" x14ac:dyDescent="0.2">
      <c r="A31" s="110" t="s">
        <v>63</v>
      </c>
      <c r="B31" s="111"/>
      <c r="C31" s="435" t="s">
        <v>64</v>
      </c>
      <c r="D31" s="435"/>
      <c r="E31" s="111"/>
      <c r="F31" s="435" t="s">
        <v>65</v>
      </c>
      <c r="G31" s="435"/>
      <c r="H31" s="435"/>
    </row>
    <row r="32" spans="1:9" s="70" customFormat="1" x14ac:dyDescent="0.2">
      <c r="A32" s="111"/>
      <c r="B32" s="111"/>
      <c r="C32" s="111"/>
      <c r="D32" s="111"/>
      <c r="E32" s="111"/>
      <c r="F32" s="436" t="s">
        <v>66</v>
      </c>
      <c r="G32" s="436"/>
      <c r="H32" s="436"/>
    </row>
    <row r="33" spans="1:9" x14ac:dyDescent="0.2">
      <c r="A33" s="254"/>
    </row>
    <row r="34" spans="1:9" x14ac:dyDescent="0.2">
      <c r="A34" s="254"/>
      <c r="B34" s="60"/>
      <c r="C34" s="60"/>
      <c r="D34" s="60"/>
      <c r="F34" s="60"/>
      <c r="G34" s="60"/>
      <c r="H34" s="60"/>
      <c r="I34" s="60"/>
    </row>
    <row r="35" spans="1:9" x14ac:dyDescent="0.2">
      <c r="B35" s="60"/>
      <c r="C35" s="60"/>
      <c r="D35" s="60"/>
      <c r="F35" s="60"/>
      <c r="G35" s="60"/>
      <c r="H35" s="60"/>
      <c r="I35" s="60"/>
    </row>
    <row r="36" spans="1:9" ht="17.25" customHeight="1" x14ac:dyDescent="0.2">
      <c r="B36" s="60"/>
      <c r="C36" s="60"/>
      <c r="D36" s="60"/>
      <c r="F36" s="60"/>
      <c r="G36" s="60"/>
      <c r="H36" s="60"/>
      <c r="I36" s="60"/>
    </row>
    <row r="37" spans="1:9" ht="35.25" customHeight="1" x14ac:dyDescent="0.2">
      <c r="B37" s="60"/>
      <c r="C37" s="60"/>
      <c r="D37" s="60"/>
      <c r="F37" s="60"/>
      <c r="G37" s="60"/>
      <c r="H37" s="60"/>
      <c r="I37" s="60"/>
    </row>
    <row r="38" spans="1:9" x14ac:dyDescent="0.2">
      <c r="B38" s="60"/>
      <c r="C38" s="60"/>
      <c r="D38" s="60"/>
      <c r="F38" s="60"/>
      <c r="G38" s="60"/>
      <c r="H38" s="60"/>
      <c r="I38" s="60"/>
    </row>
    <row r="39" spans="1:9" x14ac:dyDescent="0.2">
      <c r="B39" s="60"/>
      <c r="C39" s="60"/>
      <c r="D39" s="60"/>
      <c r="F39" s="60"/>
      <c r="G39" s="60"/>
      <c r="H39" s="60"/>
      <c r="I39" s="60"/>
    </row>
    <row r="40" spans="1:9" ht="33" customHeight="1" x14ac:dyDescent="0.2">
      <c r="B40" s="60"/>
      <c r="C40" s="60"/>
      <c r="D40" s="60"/>
      <c r="F40" s="60"/>
      <c r="G40" s="60"/>
      <c r="H40" s="60"/>
      <c r="I40" s="60"/>
    </row>
    <row r="41" spans="1:9" ht="29.25" customHeight="1" x14ac:dyDescent="0.2">
      <c r="B41" s="60"/>
      <c r="C41" s="60"/>
      <c r="D41" s="60"/>
      <c r="F41" s="60"/>
      <c r="G41" s="60"/>
      <c r="H41" s="60"/>
      <c r="I41" s="60"/>
    </row>
  </sheetData>
  <mergeCells count="19">
    <mergeCell ref="A2:I2"/>
    <mergeCell ref="A6:A7"/>
    <mergeCell ref="B6:B7"/>
    <mergeCell ref="C6:C7"/>
    <mergeCell ref="D6:D7"/>
    <mergeCell ref="E6:E7"/>
    <mergeCell ref="F6:G6"/>
    <mergeCell ref="H6:H7"/>
    <mergeCell ref="I6:I7"/>
    <mergeCell ref="C31:D31"/>
    <mergeCell ref="F31:H31"/>
    <mergeCell ref="F32:H32"/>
    <mergeCell ref="A29:I29"/>
    <mergeCell ref="A9:A11"/>
    <mergeCell ref="A13:A15"/>
    <mergeCell ref="A17:A19"/>
    <mergeCell ref="A21:A23"/>
    <mergeCell ref="A27:I27"/>
    <mergeCell ref="A28:I2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workbookViewId="0">
      <selection activeCell="J29" sqref="J29"/>
    </sheetView>
  </sheetViews>
  <sheetFormatPr defaultRowHeight="12.75" x14ac:dyDescent="0.2"/>
  <cols>
    <col min="1" max="1" width="4.5703125" style="115" customWidth="1"/>
    <col min="2" max="2" width="34.5703125" style="115" customWidth="1"/>
    <col min="3" max="3" width="7.85546875" style="115" customWidth="1"/>
    <col min="4" max="4" width="8.7109375" style="115" customWidth="1"/>
    <col min="5" max="5" width="7.28515625" style="115" customWidth="1"/>
    <col min="6" max="6" width="12.7109375" style="115" customWidth="1"/>
    <col min="7" max="7" width="9.42578125" style="115" customWidth="1"/>
    <col min="8" max="8" width="10.5703125" style="115" customWidth="1"/>
    <col min="9" max="9" width="11.85546875" style="115" customWidth="1"/>
    <col min="10" max="16384" width="9.140625" style="115"/>
  </cols>
  <sheetData>
    <row r="1" spans="1:13" x14ac:dyDescent="0.2">
      <c r="A1" s="410" t="s">
        <v>130</v>
      </c>
      <c r="B1" s="410"/>
      <c r="C1" s="410"/>
      <c r="D1" s="410"/>
      <c r="E1" s="410"/>
      <c r="F1" s="410"/>
      <c r="G1" s="410"/>
      <c r="H1" s="410"/>
      <c r="I1" s="410"/>
    </row>
    <row r="2" spans="1:13" x14ac:dyDescent="0.2">
      <c r="D2" s="411"/>
      <c r="E2" s="411"/>
      <c r="F2" s="411"/>
    </row>
    <row r="3" spans="1:13" s="68" customFormat="1" ht="12" x14ac:dyDescent="0.2">
      <c r="A3" s="67" t="s">
        <v>67</v>
      </c>
      <c r="B3" s="67"/>
      <c r="C3" s="67"/>
      <c r="E3" s="412"/>
      <c r="F3" s="412"/>
      <c r="G3" s="116"/>
    </row>
    <row r="4" spans="1:13" s="1" customFormat="1" x14ac:dyDescent="0.2">
      <c r="A4" s="69" t="s">
        <v>51</v>
      </c>
    </row>
    <row r="5" spans="1:13" s="70" customFormat="1" ht="15" customHeight="1" x14ac:dyDescent="0.2">
      <c r="A5" s="117" t="s">
        <v>119</v>
      </c>
      <c r="B5" s="117"/>
      <c r="C5" s="117"/>
      <c r="D5" s="117"/>
      <c r="E5" s="117"/>
      <c r="F5" s="117"/>
      <c r="G5" s="117"/>
      <c r="H5" s="118"/>
      <c r="I5" s="118"/>
      <c r="J5" s="118"/>
      <c r="K5" s="119"/>
      <c r="L5" s="119"/>
      <c r="M5" s="119"/>
    </row>
    <row r="6" spans="1:13" s="70" customFormat="1" ht="15" customHeight="1" x14ac:dyDescent="0.2">
      <c r="A6" s="117" t="s">
        <v>120</v>
      </c>
      <c r="B6" s="117"/>
      <c r="C6" s="117"/>
      <c r="D6" s="117"/>
      <c r="E6" s="117"/>
      <c r="F6" s="117"/>
      <c r="G6" s="117"/>
      <c r="H6" s="118"/>
      <c r="I6" s="118"/>
      <c r="J6" s="118"/>
    </row>
    <row r="7" spans="1:13" x14ac:dyDescent="0.2">
      <c r="B7" s="120"/>
    </row>
    <row r="8" spans="1:13" x14ac:dyDescent="0.2">
      <c r="A8" s="413" t="s">
        <v>68</v>
      </c>
      <c r="B8" s="413"/>
      <c r="C8" s="413"/>
      <c r="D8" s="413"/>
      <c r="E8" s="413"/>
      <c r="F8" s="413"/>
      <c r="G8" s="413"/>
      <c r="H8" s="413"/>
      <c r="I8" s="413"/>
    </row>
    <row r="9" spans="1:13" x14ac:dyDescent="0.2">
      <c r="A9" s="414" t="s">
        <v>69</v>
      </c>
      <c r="B9" s="414"/>
      <c r="C9" s="414"/>
      <c r="D9" s="414"/>
      <c r="E9" s="414"/>
      <c r="F9" s="414"/>
      <c r="G9" s="414"/>
      <c r="H9" s="414"/>
      <c r="I9" s="414"/>
    </row>
    <row r="10" spans="1:13" ht="13.5" thickBot="1" x14ac:dyDescent="0.25">
      <c r="A10" s="121"/>
      <c r="B10" s="121"/>
      <c r="C10" s="121"/>
      <c r="D10" s="121"/>
      <c r="E10" s="121"/>
      <c r="F10" s="121"/>
    </row>
    <row r="11" spans="1:13" ht="12.75" customHeight="1" x14ac:dyDescent="0.2">
      <c r="A11" s="415" t="s">
        <v>48</v>
      </c>
      <c r="B11" s="418" t="s">
        <v>70</v>
      </c>
      <c r="C11" s="421" t="s">
        <v>71</v>
      </c>
      <c r="D11" s="409" t="s">
        <v>72</v>
      </c>
      <c r="E11" s="409"/>
      <c r="F11" s="409"/>
      <c r="G11" s="409"/>
      <c r="H11" s="409"/>
      <c r="I11" s="409"/>
    </row>
    <row r="12" spans="1:13" ht="22.5" customHeight="1" x14ac:dyDescent="0.2">
      <c r="A12" s="416"/>
      <c r="B12" s="419"/>
      <c r="C12" s="409"/>
      <c r="D12" s="423" t="s">
        <v>73</v>
      </c>
      <c r="E12" s="424"/>
      <c r="F12" s="425"/>
      <c r="G12" s="409" t="s">
        <v>74</v>
      </c>
      <c r="H12" s="409"/>
      <c r="I12" s="409"/>
    </row>
    <row r="13" spans="1:13" ht="42" customHeight="1" thickBot="1" x14ac:dyDescent="0.25">
      <c r="A13" s="417"/>
      <c r="B13" s="420"/>
      <c r="C13" s="422"/>
      <c r="D13" s="122" t="s">
        <v>75</v>
      </c>
      <c r="E13" s="122" t="s">
        <v>76</v>
      </c>
      <c r="F13" s="123" t="s">
        <v>60</v>
      </c>
      <c r="G13" s="122" t="s">
        <v>75</v>
      </c>
      <c r="H13" s="122" t="s">
        <v>77</v>
      </c>
      <c r="I13" s="122" t="s">
        <v>60</v>
      </c>
    </row>
    <row r="14" spans="1:13" s="127" customFormat="1" x14ac:dyDescent="0.2">
      <c r="A14" s="124">
        <v>1</v>
      </c>
      <c r="B14" s="125">
        <v>2</v>
      </c>
      <c r="C14" s="125">
        <v>3</v>
      </c>
      <c r="D14" s="125">
        <v>4</v>
      </c>
      <c r="E14" s="125">
        <v>5</v>
      </c>
      <c r="F14" s="126">
        <v>6</v>
      </c>
      <c r="G14" s="125">
        <v>7</v>
      </c>
      <c r="H14" s="125">
        <v>8</v>
      </c>
      <c r="I14" s="125">
        <v>9</v>
      </c>
    </row>
    <row r="15" spans="1:13" s="127" customFormat="1" ht="27.75" customHeight="1" x14ac:dyDescent="0.2">
      <c r="A15" s="128">
        <v>1</v>
      </c>
      <c r="B15" s="129"/>
      <c r="C15" s="130"/>
      <c r="D15" s="131"/>
      <c r="E15" s="132"/>
      <c r="F15" s="133"/>
      <c r="G15" s="131"/>
      <c r="H15" s="132"/>
      <c r="I15" s="133"/>
    </row>
    <row r="16" spans="1:13" s="127" customFormat="1" ht="33" customHeight="1" x14ac:dyDescent="0.2">
      <c r="A16" s="128">
        <v>2</v>
      </c>
      <c r="B16" s="129"/>
      <c r="C16" s="130"/>
      <c r="D16" s="131"/>
      <c r="E16" s="132"/>
      <c r="F16" s="133"/>
      <c r="G16" s="131"/>
      <c r="H16" s="132"/>
      <c r="I16" s="133"/>
    </row>
    <row r="17" spans="1:9" s="127" customFormat="1" x14ac:dyDescent="0.2">
      <c r="A17" s="128">
        <v>3</v>
      </c>
      <c r="B17" s="129"/>
      <c r="C17" s="130"/>
      <c r="D17" s="131"/>
      <c r="E17" s="132"/>
      <c r="F17" s="133"/>
      <c r="G17" s="131"/>
      <c r="H17" s="132"/>
      <c r="I17" s="133"/>
    </row>
    <row r="18" spans="1:9" s="127" customFormat="1" x14ac:dyDescent="0.2">
      <c r="A18" s="128">
        <v>4</v>
      </c>
      <c r="B18" s="129"/>
      <c r="C18" s="130"/>
      <c r="D18" s="131"/>
      <c r="E18" s="132"/>
      <c r="F18" s="133"/>
      <c r="G18" s="131"/>
      <c r="H18" s="132"/>
      <c r="I18" s="133"/>
    </row>
    <row r="19" spans="1:9" s="127" customFormat="1" x14ac:dyDescent="0.2">
      <c r="A19" s="128">
        <v>5</v>
      </c>
      <c r="B19" s="129"/>
      <c r="C19" s="130"/>
      <c r="D19" s="131"/>
      <c r="E19" s="134"/>
      <c r="F19" s="133"/>
      <c r="G19" s="131"/>
      <c r="H19" s="134"/>
      <c r="I19" s="133"/>
    </row>
    <row r="20" spans="1:9" s="127" customFormat="1" x14ac:dyDescent="0.2">
      <c r="A20" s="128">
        <v>6</v>
      </c>
      <c r="B20" s="129"/>
      <c r="C20" s="130"/>
      <c r="D20" s="131"/>
      <c r="E20" s="132"/>
      <c r="F20" s="133"/>
      <c r="G20" s="131"/>
      <c r="H20" s="132"/>
      <c r="I20" s="133"/>
    </row>
    <row r="21" spans="1:9" s="127" customFormat="1" x14ac:dyDescent="0.2">
      <c r="A21" s="128">
        <v>7</v>
      </c>
      <c r="B21" s="129"/>
      <c r="C21" s="130"/>
      <c r="D21" s="131"/>
      <c r="E21" s="132"/>
      <c r="F21" s="133"/>
      <c r="G21" s="131"/>
      <c r="H21" s="132"/>
      <c r="I21" s="133"/>
    </row>
    <row r="22" spans="1:9" s="127" customFormat="1" x14ac:dyDescent="0.2">
      <c r="A22" s="128">
        <v>8</v>
      </c>
      <c r="B22" s="129"/>
      <c r="C22" s="130"/>
      <c r="D22" s="131"/>
      <c r="E22" s="132"/>
      <c r="F22" s="133"/>
      <c r="G22" s="131"/>
      <c r="H22" s="132"/>
      <c r="I22" s="133"/>
    </row>
    <row r="23" spans="1:9" s="127" customFormat="1" x14ac:dyDescent="0.2">
      <c r="A23" s="128">
        <v>9</v>
      </c>
      <c r="B23" s="129"/>
      <c r="C23" s="130"/>
      <c r="D23" s="131"/>
      <c r="E23" s="132"/>
      <c r="F23" s="133"/>
      <c r="G23" s="131"/>
      <c r="H23" s="132"/>
      <c r="I23" s="133"/>
    </row>
    <row r="24" spans="1:9" s="127" customFormat="1" x14ac:dyDescent="0.2">
      <c r="A24" s="128">
        <v>10</v>
      </c>
      <c r="B24" s="129"/>
      <c r="C24" s="130"/>
      <c r="D24" s="131"/>
      <c r="E24" s="132"/>
      <c r="F24" s="133"/>
      <c r="G24" s="131"/>
      <c r="H24" s="132"/>
      <c r="I24" s="133"/>
    </row>
    <row r="25" spans="1:9" s="127" customFormat="1" ht="13.5" thickBot="1" x14ac:dyDescent="0.25">
      <c r="A25" s="405" t="s">
        <v>117</v>
      </c>
      <c r="B25" s="406"/>
      <c r="C25" s="407"/>
      <c r="D25" s="266"/>
      <c r="E25" s="267"/>
      <c r="F25" s="268"/>
      <c r="G25" s="266"/>
      <c r="H25" s="267"/>
      <c r="I25" s="269">
        <f>SUM(I18:I24)</f>
        <v>0</v>
      </c>
    </row>
    <row r="26" spans="1:9" s="127" customFormat="1" ht="8.25" customHeight="1" x14ac:dyDescent="0.2">
      <c r="A26" s="309"/>
      <c r="B26" s="309"/>
      <c r="C26" s="309"/>
      <c r="D26" s="310"/>
      <c r="E26" s="311"/>
      <c r="F26" s="312"/>
      <c r="G26" s="310"/>
      <c r="H26" s="311"/>
      <c r="I26" s="313"/>
    </row>
    <row r="27" spans="1:9" x14ac:dyDescent="0.2">
      <c r="A27" s="115" t="s">
        <v>78</v>
      </c>
    </row>
    <row r="29" spans="1:9" ht="15.75" x14ac:dyDescent="0.25">
      <c r="B29" s="135"/>
      <c r="C29" s="136"/>
      <c r="D29" s="137"/>
      <c r="E29" s="138"/>
      <c r="F29" s="139"/>
      <c r="G29" s="139"/>
    </row>
    <row r="30" spans="1:9" s="70" customFormat="1" x14ac:dyDescent="0.2">
      <c r="A30" s="110" t="s">
        <v>63</v>
      </c>
      <c r="B30" s="111"/>
      <c r="C30" s="435" t="s">
        <v>64</v>
      </c>
      <c r="D30" s="435"/>
      <c r="E30" s="111"/>
      <c r="F30" s="435" t="s">
        <v>65</v>
      </c>
      <c r="G30" s="435"/>
      <c r="H30" s="435"/>
    </row>
    <row r="31" spans="1:9" s="70" customFormat="1" x14ac:dyDescent="0.2">
      <c r="A31" s="111"/>
      <c r="B31" s="111"/>
      <c r="C31" s="111"/>
      <c r="D31" s="111"/>
      <c r="E31" s="111"/>
      <c r="F31" s="436" t="s">
        <v>66</v>
      </c>
      <c r="G31" s="436"/>
      <c r="H31" s="436"/>
    </row>
    <row r="32" spans="1:9" ht="15.75" x14ac:dyDescent="0.25">
      <c r="B32" s="136"/>
      <c r="C32" s="138"/>
      <c r="D32" s="137"/>
      <c r="E32" s="140"/>
      <c r="F32" s="141"/>
      <c r="G32" s="141"/>
    </row>
    <row r="33" spans="2:7" ht="15.75" x14ac:dyDescent="0.25">
      <c r="B33" s="136"/>
      <c r="C33" s="138"/>
      <c r="D33" s="137"/>
      <c r="E33" s="140"/>
      <c r="F33" s="139"/>
      <c r="G33" s="139"/>
    </row>
    <row r="34" spans="2:7" ht="15.75" x14ac:dyDescent="0.25">
      <c r="B34" s="136"/>
      <c r="C34" s="138"/>
      <c r="D34" s="137"/>
      <c r="E34" s="140"/>
      <c r="F34" s="139"/>
      <c r="G34" s="139"/>
    </row>
    <row r="35" spans="2:7" ht="15.75" x14ac:dyDescent="0.2">
      <c r="B35" s="408"/>
      <c r="C35" s="408"/>
      <c r="D35" s="408"/>
      <c r="E35" s="140"/>
      <c r="F35" s="139"/>
      <c r="G35" s="139"/>
    </row>
    <row r="36" spans="2:7" ht="15.75" x14ac:dyDescent="0.25">
      <c r="B36" s="142"/>
      <c r="C36" s="143"/>
      <c r="D36" s="137"/>
      <c r="E36" s="144"/>
      <c r="F36" s="145"/>
      <c r="G36" s="145"/>
    </row>
    <row r="37" spans="2:7" ht="15.75" x14ac:dyDescent="0.25">
      <c r="B37" s="146"/>
      <c r="C37" s="146"/>
      <c r="D37" s="137"/>
      <c r="E37" s="146"/>
      <c r="F37" s="147"/>
      <c r="G37" s="147"/>
    </row>
    <row r="38" spans="2:7" ht="15.75" x14ac:dyDescent="0.25">
      <c r="B38" s="137"/>
      <c r="C38" s="137"/>
      <c r="D38" s="137"/>
      <c r="E38" s="137"/>
      <c r="F38" s="137"/>
    </row>
  </sheetData>
  <mergeCells count="16">
    <mergeCell ref="G12:I12"/>
    <mergeCell ref="B35:D35"/>
    <mergeCell ref="A1:I1"/>
    <mergeCell ref="D2:F2"/>
    <mergeCell ref="E3:F3"/>
    <mergeCell ref="A8:I8"/>
    <mergeCell ref="A9:I9"/>
    <mergeCell ref="A11:A13"/>
    <mergeCell ref="B11:B13"/>
    <mergeCell ref="C11:C13"/>
    <mergeCell ref="D11:I11"/>
    <mergeCell ref="D12:F12"/>
    <mergeCell ref="C30:D30"/>
    <mergeCell ref="F30:H30"/>
    <mergeCell ref="F31:H31"/>
    <mergeCell ref="A25:C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форма 8.2</vt:lpstr>
      <vt:lpstr>прил. №1 к ф.8.2</vt:lpstr>
      <vt:lpstr>прил. №2 к ф.8.2</vt:lpstr>
      <vt:lpstr>прил. №3 к ф.8.2</vt:lpstr>
      <vt:lpstr>'форма 8.2'!Область_печати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ShevchenkoZhL</dc:creator>
  <cp:lastModifiedBy>Наталья Николаевна Гончарова</cp:lastModifiedBy>
  <cp:lastPrinted>2015-12-22T05:53:12Z</cp:lastPrinted>
  <dcterms:created xsi:type="dcterms:W3CDTF">2014-07-04T12:56:10Z</dcterms:created>
  <dcterms:modified xsi:type="dcterms:W3CDTF">2015-12-22T10:53:54Z</dcterms:modified>
</cp:coreProperties>
</file>