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ЭтаКнига" defaultThemeVersion="124226"/>
  <bookViews>
    <workbookView xWindow="9405" yWindow="75" windowWidth="9570" windowHeight="11715" tabRatio="830" firstSheet="1" activeTab="2"/>
  </bookViews>
  <sheets>
    <sheet name="Лист1" sheetId="23" state="hidden" r:id="rId1"/>
    <sheet name="Сумма договора" sheetId="44" r:id="rId2"/>
    <sheet name="Стоим материалов " sheetId="42" r:id="rId3"/>
  </sheets>
  <definedNames>
    <definedName name="_xlnm._FilterDatabase" localSheetId="0" hidden="1">Лист1!$A$4:$AJ$38</definedName>
    <definedName name="_xlnm._FilterDatabase" localSheetId="2" hidden="1">#REF!</definedName>
    <definedName name="_xlnm._FilterDatabase" localSheetId="1" hidden="1">#REF!</definedName>
    <definedName name="_xlnm._FilterDatabase" hidden="1">#REF!</definedName>
    <definedName name="Access_Button" hidden="1">"КРС_98_план_NN_Таблица"</definedName>
    <definedName name="AccessDatabase" hidden="1">"C:\Мои документы\Сергунина\KPC\КРС 98 план.mdb"</definedName>
    <definedName name="Z_772A0E09_E630_11D6_8608_0001029C9B35_.wvu.Rows" localSheetId="2" hidden="1">#REF!,#REF!,#REF!</definedName>
    <definedName name="Z_772A0E09_E630_11D6_8608_0001029C9B35_.wvu.Rows" localSheetId="1" hidden="1">#REF!,#REF!,#REF!</definedName>
    <definedName name="Z_772A0E09_E630_11D6_8608_0001029C9B35_.wvu.Rows" hidden="1">#REF!,#REF!,#REF!</definedName>
    <definedName name="Z_F1CE2A21_7959_4814_864C_012B7B1A049F_.wvu.Rows" localSheetId="2" hidden="1">#REF!,#REF!,#REF!,#REF!,#REF!,#REF!,#REF!,#REF!,#REF!,#REF!,#REF!,#REF!,#REF!,#REF!</definedName>
    <definedName name="Z_F1CE2A21_7959_4814_864C_012B7B1A049F_.wvu.Rows" localSheetId="1" hidden="1">#REF!,#REF!,#REF!,#REF!,#REF!,#REF!,#REF!,#REF!,#REF!,#REF!,#REF!,#REF!,#REF!,#REF!</definedName>
    <definedName name="Z_F1CE2A21_7959_4814_864C_012B7B1A049F_.wvu.Rows" hidden="1">#REF!,#REF!,#REF!,#REF!,#REF!,#REF!,#REF!,#REF!,#REF!,#REF!,#REF!,#REF!,#REF!,#REF!</definedName>
    <definedName name="дата" localSheetId="2">#REF!</definedName>
    <definedName name="дата" localSheetId="1">#REF!</definedName>
    <definedName name="дата">#REF!</definedName>
    <definedName name="_xlnm.Print_Area" localSheetId="2">'Стоим материалов '!$B$1:$G$157</definedName>
    <definedName name="_xlnm.Print_Area" localSheetId="1">'Сумма договора'!$B$1:$H$47</definedName>
    <definedName name="пииии">#REF!</definedName>
    <definedName name="профиль" localSheetId="2">#REF!</definedName>
    <definedName name="профиль" localSheetId="1">#REF!</definedName>
    <definedName name="профиль">#REF!</definedName>
    <definedName name="прох" localSheetId="2">#REF!</definedName>
    <definedName name="прох" localSheetId="1">#REF!</definedName>
    <definedName name="прох">#REF!</definedName>
    <definedName name="прпп" hidden="1">#REF!,#REF!,#REF!,#REF!,#REF!,#REF!,#REF!,#REF!,#REF!,#REF!,#REF!,#REF!,#REF!,#REF!</definedName>
  </definedNames>
  <calcPr calcId="145621"/>
</workbook>
</file>

<file path=xl/calcChain.xml><?xml version="1.0" encoding="utf-8"?>
<calcChain xmlns="http://schemas.openxmlformats.org/spreadsheetml/2006/main">
  <c r="B37" i="44"/>
  <c r="B12"/>
  <c r="B13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11"/>
  <c r="G2" i="23" l="1"/>
  <c r="AL5"/>
  <c r="F2"/>
  <c r="G1"/>
  <c r="K1"/>
  <c r="G3"/>
  <c r="N3" s="1"/>
  <c r="P2"/>
  <c r="E3"/>
  <c r="F3"/>
  <c r="F1"/>
  <c r="N1"/>
  <c r="E1"/>
  <c r="E2"/>
  <c r="N2" s="1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Q1"/>
  <c r="P1"/>
  <c r="AL6"/>
  <c r="AL7"/>
  <c r="AL8"/>
  <c r="AL9"/>
  <c r="AL10"/>
  <c r="AL11"/>
  <c r="AL12"/>
  <c r="AL13"/>
  <c r="AL14"/>
  <c r="AL15"/>
  <c r="AL16"/>
  <c r="AL17"/>
  <c r="P3"/>
</calcChain>
</file>

<file path=xl/sharedStrings.xml><?xml version="1.0" encoding="utf-8"?>
<sst xmlns="http://schemas.openxmlformats.org/spreadsheetml/2006/main" count="412" uniqueCount="120">
  <si>
    <t>№ п/п</t>
  </si>
  <si>
    <t>№</t>
  </si>
  <si>
    <t>№ куста</t>
  </si>
  <si>
    <t>№ скв</t>
  </si>
  <si>
    <t>НП</t>
  </si>
  <si>
    <t>Текущий пласт</t>
  </si>
  <si>
    <t>Диаметр экспл. колонны</t>
  </si>
  <si>
    <t>Проект. пласт</t>
  </si>
  <si>
    <t>Диаметр хвостовика</t>
  </si>
  <si>
    <t>Траектория</t>
  </si>
  <si>
    <t>Технология МГРП</t>
  </si>
  <si>
    <t>ГРП</t>
  </si>
  <si>
    <t>Проходка</t>
  </si>
  <si>
    <t>Длина горизонт. участка</t>
  </si>
  <si>
    <t>Длина пилотного ствола</t>
  </si>
  <si>
    <t>Оборуд</t>
  </si>
  <si>
    <t>пилот</t>
  </si>
  <si>
    <t>Переезд</t>
  </si>
  <si>
    <t>Монтаж</t>
  </si>
  <si>
    <t>Вырезка окна</t>
  </si>
  <si>
    <t>Бурение</t>
  </si>
  <si>
    <t>Расширка ствола</t>
  </si>
  <si>
    <t>Закл. работы</t>
  </si>
  <si>
    <t>Демонтаж</t>
  </si>
  <si>
    <t>Цикл ЗБС</t>
  </si>
  <si>
    <t>Кол-во суток освоения</t>
  </si>
  <si>
    <t>Освоение</t>
  </si>
  <si>
    <t>Дата показа по фонду</t>
  </si>
  <si>
    <t>гор</t>
  </si>
  <si>
    <t>н/н</t>
  </si>
  <si>
    <t>Ожидаемый режим</t>
  </si>
  <si>
    <t>расш</t>
  </si>
  <si>
    <t>Способ</t>
  </si>
  <si>
    <t>Состояние</t>
  </si>
  <si>
    <t>Номер скважины по графику бурения</t>
  </si>
  <si>
    <t>т</t>
  </si>
  <si>
    <t>трайк</t>
  </si>
  <si>
    <t>Подрядчик:</t>
  </si>
  <si>
    <t>Заказчик:</t>
  </si>
  <si>
    <t>Генеральный директор</t>
  </si>
  <si>
    <t xml:space="preserve">Генеральный директор </t>
  </si>
  <si>
    <t>________________</t>
  </si>
  <si>
    <t xml:space="preserve">              _____________</t>
  </si>
  <si>
    <t>Горизонтальная скважина из под Ø168 мм эксплуатационной колонны, со спуском 102 мм хвостовика</t>
  </si>
  <si>
    <t>Инструмент посадочный 114/168</t>
  </si>
  <si>
    <t>Ниппель уплотняющий 114/168</t>
  </si>
  <si>
    <t>Пакер верхний 114/168</t>
  </si>
  <si>
    <t>Подвеска гидравлическая 114/168</t>
  </si>
  <si>
    <t>Переводник 114*102</t>
  </si>
  <si>
    <t>Цена, руб (без НДС)</t>
  </si>
  <si>
    <t>Сумма, руб   (без НДС)</t>
  </si>
  <si>
    <t xml:space="preserve">Горизонтальная скважина из под Ø146 мм эксплуатационной колонны, со спуском 102 мм хвостовика </t>
  </si>
  <si>
    <t>Инструмент посадочный 102/146</t>
  </si>
  <si>
    <t>Муфта цементировочная 102/146</t>
  </si>
  <si>
    <t>Пакер заколонный 102/146</t>
  </si>
  <si>
    <t>Переводник манжетный 102/146</t>
  </si>
  <si>
    <t>Пробка прочистная 102/146</t>
  </si>
  <si>
    <t>Пробка продавочная 102/146 (для СБТ 89мм, 73мм)</t>
  </si>
  <si>
    <t>Башмак хвостовика 102/146</t>
  </si>
  <si>
    <t>Герметезирующее устройство 114/168 (стингер)</t>
  </si>
  <si>
    <t>Ниппель уплотняющий 102/146</t>
  </si>
  <si>
    <t>Пакер верхний 102/146</t>
  </si>
  <si>
    <t>Подвеска гидравлическая 102/146</t>
  </si>
  <si>
    <t>Герметезирующее устройство 102/146 (стингер)</t>
  </si>
  <si>
    <t>Горизонтальная скважина из под Ø140 мм эксплуатационной колонны, со спуском 102 мм хвостовика</t>
  </si>
  <si>
    <t>Пакер верхний 102/139</t>
  </si>
  <si>
    <t>Подвеска гидравлическая 102/139</t>
  </si>
  <si>
    <t>Клапан обратный 102/146</t>
  </si>
  <si>
    <t>Центратор для обсадной трубы 102 мм</t>
  </si>
  <si>
    <t>Итого:</t>
  </si>
  <si>
    <t>Кол-во, шт</t>
  </si>
  <si>
    <t>Горизонтальная скважина с МГРП (сервисное сопровождение при установке "стингер") из под Ø168 мм эксплуатационной колонны, со спуском 102 мм хвостовика</t>
  </si>
  <si>
    <t>Горизонтальная скважина из под Ø168 мм эксплуатационной колонны, со спуском 102 мм хвостовика (двухсекционная)</t>
  </si>
  <si>
    <t>Разъединитель 102/146</t>
  </si>
  <si>
    <t>Пакер заколонный 102/146-02</t>
  </si>
  <si>
    <t>Муфта соединительная 102/146</t>
  </si>
  <si>
    <t xml:space="preserve">Горизонтальная скважина с МГРП  (сервисное сопровождение при установке "стингер") из под Ø146 мм эксплуатационной колонны, со спуском 102 мм хвостовика </t>
  </si>
  <si>
    <t>Горизонтальная скважина из под Ø146 мм эксплуатационной колонны, со спуском 102 мм хвостовика (двухсекционная)</t>
  </si>
  <si>
    <t>Горизонтальная скважина с МГРП  (сервисное сопровождение при установке "стингер") из под Ø140 мм эксплуатационной колонны, со спуском 102 мм хвостовика</t>
  </si>
  <si>
    <t>Горизонтальная скважина из под Ø140 мм эксплуатационной колонны, со спуском 102 мм хвостовика (двухсекционная)</t>
  </si>
  <si>
    <t>Переводник 114х102 мм</t>
  </si>
  <si>
    <t>Подвеска гидравлич. клиновая 102/139</t>
  </si>
  <si>
    <t>Центратор для обсадной трубы Ф102</t>
  </si>
  <si>
    <t xml:space="preserve">Клапан обратный для хвостовика 102/146 </t>
  </si>
  <si>
    <t>Пробка прочистная для хвостовика 102/146</t>
  </si>
  <si>
    <t>Пакер верхний для хвостовика 102/146</t>
  </si>
  <si>
    <t>Пробка продавочная для хвостовика 102/146 (для СБТ 89мм, 73мм)</t>
  </si>
  <si>
    <t>Инструмент посадочный хвостовика 102/146</t>
  </si>
  <si>
    <t>Ниппель уплотняющий для хвостовика 102/146</t>
  </si>
  <si>
    <t>Переводник манжетный для хв-ка 102/146</t>
  </si>
  <si>
    <t>Инструмент посадочный хвостовика 114/168</t>
  </si>
  <si>
    <t>Ниппель уплотняющий хвостовика 114/168</t>
  </si>
  <si>
    <t>Подвеска гидравлическая хвостовика 114/168</t>
  </si>
  <si>
    <t>Пакер верхний для хвостовика 114/168</t>
  </si>
  <si>
    <t>Подвеска гидравлическая клиновая 102/146</t>
  </si>
  <si>
    <t>Подрядчик</t>
  </si>
  <si>
    <t>Конструкция скважины</t>
  </si>
  <si>
    <t xml:space="preserve">Цена, руб (без НДС) </t>
  </si>
  <si>
    <t>Итого за скважино-операцию:</t>
  </si>
  <si>
    <t>оборудования для крепления скважин хвостовиками</t>
  </si>
  <si>
    <t>Ед. изм.</t>
  </si>
  <si>
    <t>шт.</t>
  </si>
  <si>
    <t>услуга</t>
  </si>
  <si>
    <t>Услуга по инженерному сопровождению</t>
  </si>
  <si>
    <t>скв-операция</t>
  </si>
  <si>
    <t>шт</t>
  </si>
  <si>
    <t>Расчет суммы скважино-операции  по инженерному и технологическому сопровождению оборудования для крепления скважин хвостовиками</t>
  </si>
  <si>
    <t>Расчет стоимости 1 скважино-операции  по инженерному и технологическому сопровождению</t>
  </si>
  <si>
    <t xml:space="preserve">Кол-во </t>
  </si>
  <si>
    <t>Расчет ориентировочной стоимости работ по инженерному и технологическому сопровождению оборудования для крепления скважин хвостовиками</t>
  </si>
  <si>
    <t>Наименование</t>
  </si>
  <si>
    <t>Всего с НДС:</t>
  </si>
  <si>
    <t>НДС 18 %:</t>
  </si>
  <si>
    <t>ПРИЛОЖЕНИЕ № 5</t>
  </si>
  <si>
    <t>к договору № _________________________</t>
  </si>
  <si>
    <t>от __________   _____________20 ____г.</t>
  </si>
  <si>
    <t>ПРИЛОЖЕНИЕ № 4</t>
  </si>
  <si>
    <t>к договору № ___________________</t>
  </si>
  <si>
    <t>от ______ ___________________ 20______г.</t>
  </si>
  <si>
    <t>Наименование оборудования/услуги</t>
  </si>
</sst>
</file>

<file path=xl/styles.xml><?xml version="1.0" encoding="utf-8"?>
<styleSheet xmlns="http://schemas.openxmlformats.org/spreadsheetml/2006/main">
  <numFmts count="23">
    <numFmt numFmtId="41" formatCode="_-* #,##0_р_._-;\-* #,##0_р_._-;_-* &quot;-&quot;_р_._-;_-@_-"/>
    <numFmt numFmtId="43" formatCode="_-* #,##0.00_р_._-;\-* #,##0.00_р_._-;_-* &quot;-&quot;??_р_._-;_-@_-"/>
    <numFmt numFmtId="164" formatCode="dd/mm/yy;@"/>
    <numFmt numFmtId="165" formatCode="General_)"/>
    <numFmt numFmtId="166" formatCode="#,##0_);[Red]\(#,##0\);&quot;-&quot;_);@"/>
    <numFmt numFmtId="167" formatCode="#,##0.0_);[Red]\(#,##0.0\);&quot;-&quot;_);[Blue]&quot;Error-&quot;@"/>
    <numFmt numFmtId="168" formatCode="#,##0.00_);[Red]\(#,##0.00\);&quot;-&quot;_);[Blue]&quot;Error-&quot;@"/>
    <numFmt numFmtId="169" formatCode="#,##0_);[Red]\(#,##0\);&quot;-&quot;_);[Blue]&quot;Error-&quot;@"/>
    <numFmt numFmtId="170" formatCode="&quot;£&quot;* #,##0,_);[Red]&quot;£&quot;* \(#,##0,\);&quot;£&quot;* &quot;-&quot;_);[Blue]&quot;Error-&quot;@"/>
    <numFmt numFmtId="171" formatCode="&quot;£&quot;* #,##0.0,_);[Red]&quot;£&quot;* \(#,##0.0,\);&quot;£&quot;* &quot;-&quot;_);[Blue]&quot;Error-&quot;@"/>
    <numFmt numFmtId="172" formatCode="&quot;£&quot;* #,##0.00,_);[Red]&quot;£&quot;* \(#,##0.00,\);&quot;£&quot;* &quot;-&quot;_);[Blue]&quot;Error-&quot;@"/>
    <numFmt numFmtId="173" formatCode="dd\ mmm\ yyyy_)"/>
    <numFmt numFmtId="174" formatCode="dd/mm/yy_)"/>
    <numFmt numFmtId="175" formatCode="0%_);[Red]\-0%_);0%_);[Blue]&quot;Error-&quot;@"/>
    <numFmt numFmtId="176" formatCode="0.0%_);[Red]\-0.0%_);0.0%_);[Blue]&quot;Error-&quot;@"/>
    <numFmt numFmtId="177" formatCode="0.00%_);[Red]\-0.00%_);0.00%_);[Blue]&quot;Error-&quot;@"/>
    <numFmt numFmtId="178" formatCode="_(* #,##0.00_);_(* \(#,##0.00\);_(* &quot;-&quot;??_);_(@_)"/>
    <numFmt numFmtId="179" formatCode="&quot;£&quot;* #,##0_);[Red]&quot;£&quot;* \(#,##0\);&quot;£&quot;* &quot;-&quot;_);[Blue]&quot;Error-&quot;@"/>
    <numFmt numFmtId="180" formatCode="&quot;£&quot;* #,##0.0_);[Red]&quot;£&quot;* \(#,##0.0\);&quot;£&quot;* &quot;-&quot;_);[Blue]&quot;Error-&quot;@"/>
    <numFmt numFmtId="181" formatCode="&quot;£&quot;* #,##0.00_);[Red]&quot;£&quot;* \(#,##0.00\);&quot;£&quot;* &quot;-&quot;_);[Blue]&quot;Error-&quot;@"/>
    <numFmt numFmtId="182" formatCode="000"/>
    <numFmt numFmtId="183" formatCode="d/mm/yy"/>
    <numFmt numFmtId="184" formatCode="#,##0.00_р_."/>
  </numFmts>
  <fonts count="60">
    <font>
      <sz val="10"/>
      <name val="Arial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color indexed="8"/>
      <name val="Arial Cyr"/>
      <charset val="204"/>
    </font>
    <font>
      <b/>
      <sz val="12"/>
      <color indexed="8"/>
      <name val="Arial Cyr"/>
      <charset val="204"/>
    </font>
    <font>
      <b/>
      <u/>
      <sz val="12"/>
      <color indexed="8"/>
      <name val="Arial Cyr"/>
      <charset val="204"/>
    </font>
    <font>
      <b/>
      <sz val="14"/>
      <color indexed="8"/>
      <name val="Arial Cyr"/>
      <charset val="204"/>
    </font>
    <font>
      <sz val="14"/>
      <color indexed="8"/>
      <name val="Arial Cyr"/>
      <charset val="204"/>
    </font>
    <font>
      <b/>
      <sz val="12"/>
      <name val="Arial"/>
      <family val="2"/>
      <charset val="204"/>
    </font>
    <font>
      <b/>
      <sz val="14"/>
      <color indexed="8"/>
      <name val="Arial Cyr"/>
    </font>
    <font>
      <sz val="16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Arial Cyr"/>
    </font>
    <font>
      <sz val="12"/>
      <color indexed="8"/>
      <name val="Arial Cyr"/>
    </font>
    <font>
      <sz val="12"/>
      <color indexed="8"/>
      <name val="Calibri"/>
      <family val="2"/>
      <charset val="204"/>
    </font>
    <font>
      <sz val="10"/>
      <color indexed="8"/>
      <name val="Arial Cy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</font>
    <font>
      <sz val="11"/>
      <color indexed="20"/>
      <name val="Calibri"/>
      <family val="2"/>
      <charset val="204"/>
    </font>
    <font>
      <sz val="9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9"/>
      <name val="Arial Cyr"/>
      <family val="2"/>
      <charset val="204"/>
    </font>
    <font>
      <b/>
      <sz val="15"/>
      <color indexed="56"/>
      <name val="Calibri"/>
      <family val="2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11"/>
      <color indexed="56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Baltica"/>
      <charset val="204"/>
    </font>
    <font>
      <b/>
      <sz val="11"/>
      <color indexed="63"/>
      <name val="Calibri"/>
      <family val="2"/>
      <charset val="204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8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38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5" fontId="21" fillId="0" borderId="1">
      <protection locked="0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3" borderId="0" applyNumberFormat="0" applyBorder="0" applyAlignment="0" applyProtection="0"/>
    <xf numFmtId="166" fontId="23" fillId="0" borderId="0"/>
    <xf numFmtId="167" fontId="23" fillId="0" borderId="0"/>
    <xf numFmtId="168" fontId="23" fillId="0" borderId="0"/>
    <xf numFmtId="169" fontId="23" fillId="0" borderId="2"/>
    <xf numFmtId="167" fontId="23" fillId="0" borderId="2"/>
    <xf numFmtId="168" fontId="23" fillId="0" borderId="2"/>
    <xf numFmtId="169" fontId="23" fillId="0" borderId="2"/>
    <xf numFmtId="169" fontId="23" fillId="0" borderId="0"/>
    <xf numFmtId="170" fontId="23" fillId="0" borderId="0"/>
    <xf numFmtId="171" fontId="23" fillId="0" borderId="0"/>
    <xf numFmtId="172" fontId="23" fillId="0" borderId="0"/>
    <xf numFmtId="170" fontId="23" fillId="0" borderId="2"/>
    <xf numFmtId="171" fontId="23" fillId="0" borderId="2"/>
    <xf numFmtId="172" fontId="23" fillId="0" borderId="2"/>
    <xf numFmtId="170" fontId="23" fillId="0" borderId="2"/>
    <xf numFmtId="173" fontId="23" fillId="0" borderId="0">
      <alignment horizontal="right"/>
      <protection locked="0"/>
    </xf>
    <xf numFmtId="174" fontId="23" fillId="0" borderId="0">
      <alignment horizontal="right"/>
      <protection locked="0"/>
    </xf>
    <xf numFmtId="175" fontId="23" fillId="0" borderId="0"/>
    <xf numFmtId="176" fontId="23" fillId="0" borderId="0"/>
    <xf numFmtId="177" fontId="23" fillId="0" borderId="0"/>
    <xf numFmtId="175" fontId="23" fillId="0" borderId="2"/>
    <xf numFmtId="176" fontId="23" fillId="0" borderId="2"/>
    <xf numFmtId="177" fontId="23" fillId="0" borderId="2"/>
    <xf numFmtId="175" fontId="23" fillId="0" borderId="2"/>
    <xf numFmtId="0" fontId="24" fillId="20" borderId="3" applyNumberFormat="0" applyAlignment="0" applyProtection="0"/>
    <xf numFmtId="0" fontId="25" fillId="21" borderId="4" applyNumberFormat="0" applyAlignment="0" applyProtection="0"/>
    <xf numFmtId="178" fontId="26" fillId="0" borderId="0" applyFont="0" applyFill="0" applyBorder="0" applyAlignment="0" applyProtection="0"/>
    <xf numFmtId="169" fontId="23" fillId="22" borderId="5">
      <protection locked="0"/>
    </xf>
    <xf numFmtId="167" fontId="23" fillId="22" borderId="5">
      <protection locked="0"/>
    </xf>
    <xf numFmtId="168" fontId="23" fillId="22" borderId="5">
      <protection locked="0"/>
    </xf>
    <xf numFmtId="169" fontId="23" fillId="22" borderId="5">
      <protection locked="0"/>
    </xf>
    <xf numFmtId="179" fontId="23" fillId="22" borderId="5">
      <protection locked="0"/>
    </xf>
    <xf numFmtId="180" fontId="23" fillId="22" borderId="5">
      <protection locked="0"/>
    </xf>
    <xf numFmtId="181" fontId="23" fillId="22" borderId="5">
      <protection locked="0"/>
    </xf>
    <xf numFmtId="179" fontId="23" fillId="22" borderId="5">
      <protection locked="0"/>
    </xf>
    <xf numFmtId="173" fontId="23" fillId="23" borderId="5">
      <alignment horizontal="right"/>
      <protection locked="0"/>
    </xf>
    <xf numFmtId="174" fontId="23" fillId="23" borderId="5">
      <alignment horizontal="right"/>
      <protection locked="0"/>
    </xf>
    <xf numFmtId="0" fontId="23" fillId="24" borderId="5">
      <alignment horizontal="left"/>
      <protection locked="0"/>
    </xf>
    <xf numFmtId="49" fontId="23" fillId="25" borderId="5">
      <alignment horizontal="left" vertical="top" wrapText="1"/>
      <protection locked="0"/>
    </xf>
    <xf numFmtId="175" fontId="23" fillId="22" borderId="5">
      <protection locked="0"/>
    </xf>
    <xf numFmtId="176" fontId="23" fillId="22" borderId="5">
      <protection locked="0"/>
    </xf>
    <xf numFmtId="177" fontId="23" fillId="22" borderId="5">
      <protection locked="0"/>
    </xf>
    <xf numFmtId="175" fontId="23" fillId="22" borderId="5">
      <protection locked="0"/>
    </xf>
    <xf numFmtId="49" fontId="23" fillId="25" borderId="5">
      <alignment horizontal="left"/>
      <protection locked="0"/>
    </xf>
    <xf numFmtId="182" fontId="23" fillId="22" borderId="5">
      <alignment horizontal="left" indent="1"/>
      <protection locked="0"/>
    </xf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26" borderId="0">
      <alignment vertical="center"/>
    </xf>
    <xf numFmtId="0" fontId="29" fillId="26" borderId="0">
      <alignment vertical="center"/>
    </xf>
    <xf numFmtId="0" fontId="30" fillId="0" borderId="6" applyNumberFormat="0" applyFill="0" applyAlignment="0" applyProtection="0"/>
    <xf numFmtId="0" fontId="31" fillId="27" borderId="0">
      <alignment vertical="center"/>
    </xf>
    <xf numFmtId="0" fontId="32" fillId="0" borderId="0"/>
    <xf numFmtId="0" fontId="33" fillId="0" borderId="0" applyNumberFormat="0" applyFill="0" applyBorder="0" applyAlignment="0" applyProtection="0"/>
    <xf numFmtId="0" fontId="34" fillId="0" borderId="0"/>
    <xf numFmtId="0" fontId="35" fillId="7" borderId="3" applyNumberFormat="0" applyAlignment="0" applyProtection="0"/>
    <xf numFmtId="0" fontId="23" fillId="0" borderId="0"/>
    <xf numFmtId="0" fontId="36" fillId="0" borderId="0"/>
    <xf numFmtId="0" fontId="37" fillId="0" borderId="0">
      <alignment horizontal="center"/>
    </xf>
    <xf numFmtId="0" fontId="38" fillId="0" borderId="7" applyNumberFormat="0" applyFill="0" applyAlignment="0" applyProtection="0"/>
    <xf numFmtId="0" fontId="39" fillId="28" borderId="0" applyNumberFormat="0" applyBorder="0" applyAlignment="0" applyProtection="0"/>
    <xf numFmtId="0" fontId="40" fillId="0" borderId="0"/>
    <xf numFmtId="0" fontId="3" fillId="29" borderId="8" applyNumberFormat="0" applyFont="0" applyAlignment="0" applyProtection="0"/>
    <xf numFmtId="0" fontId="41" fillId="20" borderId="9" applyNumberFormat="0" applyAlignment="0" applyProtection="0"/>
    <xf numFmtId="0" fontId="42" fillId="27" borderId="10">
      <protection locked="0"/>
    </xf>
    <xf numFmtId="0" fontId="43" fillId="0" borderId="0">
      <alignment horizontal="center"/>
    </xf>
    <xf numFmtId="183" fontId="43" fillId="0" borderId="0">
      <alignment horizontal="center"/>
    </xf>
    <xf numFmtId="0" fontId="44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46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3" fillId="0" borderId="0"/>
    <xf numFmtId="0" fontId="51" fillId="0" borderId="0"/>
    <xf numFmtId="0" fontId="19" fillId="0" borderId="0"/>
    <xf numFmtId="0" fontId="19" fillId="0" borderId="0"/>
    <xf numFmtId="0" fontId="50" fillId="0" borderId="0"/>
    <xf numFmtId="0" fontId="3" fillId="0" borderId="0"/>
    <xf numFmtId="0" fontId="50" fillId="0" borderId="0"/>
    <xf numFmtId="0" fontId="2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8" fontId="18" fillId="0" borderId="0" applyFont="0" applyFill="0" applyBorder="0" applyAlignment="0" applyProtection="0"/>
  </cellStyleXfs>
  <cellXfs count="175">
    <xf numFmtId="0" fontId="0" fillId="0" borderId="0" xfId="0"/>
    <xf numFmtId="0" fontId="6" fillId="0" borderId="10" xfId="134" applyFont="1" applyFill="1" applyBorder="1" applyAlignment="1">
      <alignment horizontal="center" vertical="center"/>
    </xf>
    <xf numFmtId="0" fontId="8" fillId="0" borderId="10" xfId="134" applyFont="1" applyFill="1" applyBorder="1" applyAlignment="1">
      <alignment horizontal="center" vertical="center"/>
    </xf>
    <xf numFmtId="1" fontId="8" fillId="0" borderId="10" xfId="134" applyNumberFormat="1" applyFont="1" applyFill="1" applyBorder="1" applyAlignment="1">
      <alignment horizontal="center" vertical="center"/>
    </xf>
    <xf numFmtId="1" fontId="6" fillId="0" borderId="10" xfId="134" applyNumberFormat="1" applyFont="1" applyFill="1" applyBorder="1" applyAlignment="1">
      <alignment horizontal="center" vertical="center"/>
    </xf>
    <xf numFmtId="1" fontId="10" fillId="0" borderId="10" xfId="134" applyNumberFormat="1" applyFont="1" applyFill="1" applyBorder="1" applyAlignment="1">
      <alignment horizontal="center" vertical="center"/>
    </xf>
    <xf numFmtId="0" fontId="10" fillId="0" borderId="10" xfId="134" applyFont="1" applyFill="1" applyBorder="1" applyAlignment="1">
      <alignment horizontal="center" vertical="center"/>
    </xf>
    <xf numFmtId="0" fontId="6" fillId="0" borderId="10" xfId="134" applyFont="1" applyFill="1" applyBorder="1" applyAlignment="1">
      <alignment horizontal="left" vertical="center"/>
    </xf>
    <xf numFmtId="0" fontId="11" fillId="0" borderId="10" xfId="134" applyFont="1" applyFill="1" applyBorder="1" applyAlignment="1">
      <alignment horizontal="center" vertical="center"/>
    </xf>
    <xf numFmtId="0" fontId="11" fillId="0" borderId="10" xfId="134" applyFont="1" applyFill="1" applyBorder="1" applyAlignment="1">
      <alignment horizontal="center"/>
    </xf>
    <xf numFmtId="0" fontId="5" fillId="0" borderId="0" xfId="115" applyFont="1" applyFill="1" applyAlignment="1">
      <alignment horizontal="left"/>
    </xf>
    <xf numFmtId="0" fontId="12" fillId="0" borderId="0" xfId="0" applyFont="1"/>
    <xf numFmtId="0" fontId="6" fillId="0" borderId="12" xfId="134" applyFont="1" applyFill="1" applyBorder="1" applyAlignment="1">
      <alignment horizontal="center" vertical="center" wrapText="1"/>
    </xf>
    <xf numFmtId="0" fontId="6" fillId="0" borderId="13" xfId="121" applyFont="1" applyFill="1" applyBorder="1" applyAlignment="1">
      <alignment horizontal="center" vertical="center" wrapText="1"/>
    </xf>
    <xf numFmtId="1" fontId="13" fillId="0" borderId="10" xfId="134" applyNumberFormat="1" applyFont="1" applyFill="1" applyBorder="1" applyAlignment="1">
      <alignment horizontal="center" vertical="center"/>
    </xf>
    <xf numFmtId="164" fontId="13" fillId="0" borderId="10" xfId="134" applyNumberFormat="1" applyFont="1" applyFill="1" applyBorder="1" applyAlignment="1">
      <alignment horizontal="center" vertical="center"/>
    </xf>
    <xf numFmtId="0" fontId="13" fillId="0" borderId="10" xfId="134" applyFont="1" applyFill="1" applyBorder="1" applyAlignment="1">
      <alignment horizontal="center" vertical="center"/>
    </xf>
    <xf numFmtId="0" fontId="8" fillId="0" borderId="12" xfId="134" applyFont="1" applyFill="1" applyBorder="1" applyAlignment="1">
      <alignment horizontal="center" vertical="center" wrapText="1"/>
    </xf>
    <xf numFmtId="0" fontId="8" fillId="0" borderId="12" xfId="134" applyFont="1" applyFill="1" applyBorder="1" applyAlignment="1">
      <alignment horizontal="center" vertical="center"/>
    </xf>
    <xf numFmtId="0" fontId="0" fillId="30" borderId="0" xfId="0" applyFill="1"/>
    <xf numFmtId="1" fontId="0" fillId="0" borderId="0" xfId="0" applyNumberFormat="1"/>
    <xf numFmtId="0" fontId="7" fillId="0" borderId="12" xfId="134" applyFont="1" applyFill="1" applyBorder="1" applyAlignment="1">
      <alignment horizontal="center" vertical="center" wrapText="1"/>
    </xf>
    <xf numFmtId="0" fontId="12" fillId="30" borderId="0" xfId="0" applyFont="1" applyFill="1"/>
    <xf numFmtId="0" fontId="12" fillId="0" borderId="0" xfId="0" applyFont="1" applyFill="1"/>
    <xf numFmtId="0" fontId="12" fillId="31" borderId="0" xfId="0" applyFont="1" applyFill="1"/>
    <xf numFmtId="0" fontId="12" fillId="32" borderId="0" xfId="0" applyFont="1" applyFill="1"/>
    <xf numFmtId="0" fontId="12" fillId="33" borderId="0" xfId="0" applyFont="1" applyFill="1"/>
    <xf numFmtId="0" fontId="6" fillId="0" borderId="10" xfId="122" applyFont="1" applyFill="1" applyBorder="1" applyAlignment="1">
      <alignment horizontal="center" vertical="center"/>
    </xf>
    <xf numFmtId="0" fontId="6" fillId="0" borderId="10" xfId="122" applyFont="1" applyFill="1" applyBorder="1" applyAlignment="1">
      <alignment horizontal="center"/>
    </xf>
    <xf numFmtId="0" fontId="14" fillId="0" borderId="10" xfId="122" applyFont="1" applyFill="1" applyBorder="1" applyAlignment="1">
      <alignment horizontal="center" vertical="center"/>
    </xf>
    <xf numFmtId="49" fontId="6" fillId="0" borderId="10" xfId="134" applyNumberFormat="1" applyFont="1" applyFill="1" applyBorder="1" applyAlignment="1">
      <alignment horizontal="center" vertical="center"/>
    </xf>
    <xf numFmtId="1" fontId="15" fillId="0" borderId="10" xfId="122" applyNumberFormat="1" applyFont="1" applyFill="1" applyBorder="1"/>
    <xf numFmtId="0" fontId="6" fillId="0" borderId="10" xfId="134" applyNumberFormat="1" applyFont="1" applyFill="1" applyBorder="1" applyAlignment="1">
      <alignment horizontal="center" vertical="center"/>
    </xf>
    <xf numFmtId="0" fontId="16" fillId="0" borderId="10" xfId="122" applyNumberFormat="1" applyFont="1" applyFill="1" applyBorder="1"/>
    <xf numFmtId="0" fontId="12" fillId="0" borderId="13" xfId="0" applyFont="1" applyBorder="1" applyAlignment="1">
      <alignment horizontal="center" vertical="center"/>
    </xf>
    <xf numFmtId="0" fontId="6" fillId="0" borderId="14" xfId="134" applyFont="1" applyFill="1" applyBorder="1" applyAlignment="1">
      <alignment vertical="center" textRotation="90" wrapText="1"/>
    </xf>
    <xf numFmtId="0" fontId="6" fillId="0" borderId="15" xfId="134" applyFont="1" applyFill="1" applyBorder="1" applyAlignment="1">
      <alignment vertical="center" textRotation="90" wrapText="1"/>
    </xf>
    <xf numFmtId="0" fontId="6" fillId="0" borderId="16" xfId="134" applyFont="1" applyFill="1" applyBorder="1" applyAlignment="1">
      <alignment vertical="center" textRotation="90" wrapText="1"/>
    </xf>
    <xf numFmtId="0" fontId="6" fillId="0" borderId="16" xfId="122" applyFont="1" applyFill="1" applyBorder="1" applyAlignment="1">
      <alignment vertical="center" textRotation="90" wrapText="1"/>
    </xf>
    <xf numFmtId="0" fontId="8" fillId="0" borderId="10" xfId="118" applyFont="1" applyFill="1" applyBorder="1" applyAlignment="1">
      <alignment horizontal="center" vertical="center"/>
    </xf>
    <xf numFmtId="0" fontId="5" fillId="0" borderId="10" xfId="118" applyFont="1" applyFill="1" applyBorder="1"/>
    <xf numFmtId="0" fontId="6" fillId="0" borderId="10" xfId="118" applyFont="1" applyFill="1" applyBorder="1" applyAlignment="1">
      <alignment horizontal="center"/>
    </xf>
    <xf numFmtId="0" fontId="6" fillId="0" borderId="10" xfId="118" applyFont="1" applyFill="1" applyBorder="1" applyAlignment="1">
      <alignment horizontal="center" vertical="center"/>
    </xf>
    <xf numFmtId="0" fontId="5" fillId="0" borderId="10" xfId="118" applyFont="1" applyFill="1" applyBorder="1" applyAlignment="1">
      <alignment horizontal="center"/>
    </xf>
    <xf numFmtId="0" fontId="11" fillId="0" borderId="10" xfId="118" applyFont="1" applyFill="1" applyBorder="1" applyAlignment="1">
      <alignment horizontal="center" vertical="center"/>
    </xf>
    <xf numFmtId="1" fontId="11" fillId="0" borderId="10" xfId="118" applyNumberFormat="1" applyFont="1" applyFill="1" applyBorder="1" applyAlignment="1">
      <alignment horizontal="center" vertical="center"/>
    </xf>
    <xf numFmtId="0" fontId="11" fillId="0" borderId="10" xfId="118" applyNumberFormat="1" applyFont="1" applyFill="1" applyBorder="1" applyAlignment="1">
      <alignment horizontal="center" vertical="center"/>
    </xf>
    <xf numFmtId="0" fontId="17" fillId="0" borderId="10" xfId="118" applyFont="1" applyFill="1" applyBorder="1" applyAlignment="1"/>
    <xf numFmtId="0" fontId="14" fillId="0" borderId="10" xfId="118" applyFont="1" applyFill="1" applyBorder="1" applyAlignment="1">
      <alignment vertical="center"/>
    </xf>
    <xf numFmtId="0" fontId="9" fillId="0" borderId="10" xfId="118" applyFont="1" applyFill="1" applyBorder="1"/>
    <xf numFmtId="0" fontId="5" fillId="0" borderId="10" xfId="118" applyFont="1" applyFill="1" applyBorder="1" applyAlignment="1"/>
    <xf numFmtId="0" fontId="47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/>
    <xf numFmtId="0" fontId="47" fillId="0" borderId="0" xfId="0" applyFont="1" applyAlignment="1"/>
    <xf numFmtId="0" fontId="3" fillId="0" borderId="0" xfId="0" applyFont="1" applyAlignment="1"/>
    <xf numFmtId="0" fontId="3" fillId="0" borderId="0" xfId="131" applyFont="1" applyFill="1" applyBorder="1" applyAlignment="1">
      <alignment vertical="center" wrapText="1"/>
    </xf>
    <xf numFmtId="0" fontId="10" fillId="0" borderId="0" xfId="0" applyFont="1"/>
    <xf numFmtId="0" fontId="10" fillId="0" borderId="0" xfId="131" applyFont="1" applyFill="1" applyBorder="1" applyAlignment="1">
      <alignment vertical="center" wrapText="1"/>
    </xf>
    <xf numFmtId="0" fontId="47" fillId="0" borderId="0" xfId="131" applyFont="1" applyFill="1" applyBorder="1" applyAlignment="1">
      <alignment vertical="center" wrapText="1"/>
    </xf>
    <xf numFmtId="0" fontId="47" fillId="0" borderId="0" xfId="131" applyFont="1" applyFill="1" applyBorder="1" applyAlignment="1">
      <alignment vertical="center"/>
    </xf>
    <xf numFmtId="0" fontId="47" fillId="0" borderId="0" xfId="0" applyFont="1" applyFill="1"/>
    <xf numFmtId="0" fontId="47" fillId="0" borderId="0" xfId="0" applyFont="1" applyAlignment="1">
      <alignment horizontal="center"/>
    </xf>
    <xf numFmtId="18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2" fillId="0" borderId="0" xfId="0" applyFont="1" applyFill="1" applyAlignment="1"/>
    <xf numFmtId="0" fontId="52" fillId="0" borderId="0" xfId="0" applyFont="1" applyFill="1"/>
    <xf numFmtId="0" fontId="3" fillId="0" borderId="10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left" wrapText="1"/>
    </xf>
    <xf numFmtId="0" fontId="47" fillId="0" borderId="0" xfId="0" applyFont="1" applyAlignment="1">
      <alignment horizontal="left"/>
    </xf>
    <xf numFmtId="0" fontId="47" fillId="0" borderId="0" xfId="131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3" fillId="0" borderId="22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right" wrapText="1"/>
    </xf>
    <xf numFmtId="184" fontId="3" fillId="0" borderId="23" xfId="0" applyNumberFormat="1" applyFont="1" applyFill="1" applyBorder="1" applyAlignment="1">
      <alignment horizontal="center" vertical="center" wrapText="1"/>
    </xf>
    <xf numFmtId="184" fontId="3" fillId="0" borderId="24" xfId="0" applyNumberFormat="1" applyFont="1" applyFill="1" applyBorder="1" applyAlignment="1">
      <alignment horizontal="center" vertical="center" wrapText="1"/>
    </xf>
    <xf numFmtId="184" fontId="3" fillId="0" borderId="31" xfId="0" applyNumberFormat="1" applyFont="1" applyFill="1" applyBorder="1" applyAlignment="1">
      <alignment horizontal="center" vertical="center" wrapText="1"/>
    </xf>
    <xf numFmtId="184" fontId="48" fillId="0" borderId="27" xfId="0" applyNumberFormat="1" applyFont="1" applyFill="1" applyBorder="1" applyAlignment="1">
      <alignment horizontal="center" vertical="center" wrapText="1"/>
    </xf>
    <xf numFmtId="0" fontId="3" fillId="0" borderId="0" xfId="131" applyFont="1" applyFill="1" applyBorder="1" applyAlignment="1">
      <alignment horizontal="right" wrapText="1"/>
    </xf>
    <xf numFmtId="0" fontId="10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47" fillId="0" borderId="0" xfId="0" applyFont="1" applyFill="1" applyAlignment="1"/>
    <xf numFmtId="184" fontId="3" fillId="0" borderId="0" xfId="0" applyNumberFormat="1" applyFont="1" applyFill="1"/>
    <xf numFmtId="3" fontId="3" fillId="0" borderId="10" xfId="0" applyNumberFormat="1" applyFont="1" applyFill="1" applyBorder="1" applyAlignment="1">
      <alignment horizontal="center" vertical="center"/>
    </xf>
    <xf numFmtId="184" fontId="3" fillId="0" borderId="24" xfId="0" applyNumberFormat="1" applyFont="1" applyFill="1" applyBorder="1"/>
    <xf numFmtId="0" fontId="47" fillId="0" borderId="0" xfId="0" applyFont="1" applyFill="1" applyBorder="1"/>
    <xf numFmtId="0" fontId="47" fillId="0" borderId="0" xfId="0" applyFont="1" applyFill="1" applyBorder="1" applyAlignment="1"/>
    <xf numFmtId="0" fontId="47" fillId="0" borderId="0" xfId="0" applyFont="1" applyBorder="1"/>
    <xf numFmtId="0" fontId="3" fillId="34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3" fillId="0" borderId="34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48" fillId="0" borderId="37" xfId="0" applyFont="1" applyFill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 wrapText="1"/>
    </xf>
    <xf numFmtId="0" fontId="53" fillId="0" borderId="35" xfId="0" applyFont="1" applyBorder="1" applyAlignment="1">
      <alignment horizontal="center" vertical="center" wrapText="1"/>
    </xf>
    <xf numFmtId="184" fontId="3" fillId="0" borderId="36" xfId="0" applyNumberFormat="1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131" applyFont="1" applyFill="1" applyBorder="1" applyAlignment="1">
      <alignment horizontal="center" vertical="center" wrapText="1"/>
    </xf>
    <xf numFmtId="0" fontId="3" fillId="0" borderId="19" xfId="13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48" fillId="0" borderId="0" xfId="0" applyFont="1" applyAlignment="1">
      <alignment horizontal="center" vertical="center"/>
    </xf>
    <xf numFmtId="0" fontId="48" fillId="0" borderId="21" xfId="0" applyFont="1" applyFill="1" applyBorder="1" applyAlignment="1">
      <alignment horizontal="center" vertical="center" wrapText="1"/>
    </xf>
    <xf numFmtId="0" fontId="48" fillId="0" borderId="22" xfId="0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0" xfId="131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center" vertical="center"/>
    </xf>
    <xf numFmtId="0" fontId="48" fillId="0" borderId="26" xfId="131" applyFont="1" applyFill="1" applyBorder="1" applyAlignment="1">
      <alignment horizontal="right" wrapText="1"/>
    </xf>
    <xf numFmtId="0" fontId="3" fillId="0" borderId="32" xfId="0" applyFont="1" applyFill="1" applyBorder="1" applyAlignment="1">
      <alignment horizontal="center" vertical="center"/>
    </xf>
    <xf numFmtId="0" fontId="3" fillId="0" borderId="19" xfId="131" applyFont="1" applyFill="1" applyBorder="1" applyAlignment="1">
      <alignment horizontal="left" vertical="center" wrapText="1"/>
    </xf>
    <xf numFmtId="3" fontId="3" fillId="0" borderId="19" xfId="0" applyNumberFormat="1" applyFont="1" applyFill="1" applyBorder="1" applyAlignment="1">
      <alignment horizontal="center"/>
    </xf>
    <xf numFmtId="3" fontId="3" fillId="0" borderId="19" xfId="0" applyNumberFormat="1" applyFont="1" applyFill="1" applyBorder="1" applyAlignment="1">
      <alignment horizontal="center" vertical="center"/>
    </xf>
    <xf numFmtId="184" fontId="3" fillId="0" borderId="31" xfId="0" applyNumberFormat="1" applyFont="1" applyFill="1" applyBorder="1"/>
    <xf numFmtId="0" fontId="3" fillId="0" borderId="21" xfId="0" applyFont="1" applyFill="1" applyBorder="1" applyAlignment="1">
      <alignment horizontal="center" vertical="center"/>
    </xf>
    <xf numFmtId="0" fontId="48" fillId="0" borderId="22" xfId="131" applyFont="1" applyFill="1" applyBorder="1" applyAlignment="1">
      <alignment horizontal="right" wrapText="1"/>
    </xf>
    <xf numFmtId="0" fontId="48" fillId="0" borderId="10" xfId="131" applyFont="1" applyFill="1" applyBorder="1" applyAlignment="1">
      <alignment horizontal="right" wrapText="1"/>
    </xf>
    <xf numFmtId="0" fontId="56" fillId="0" borderId="0" xfId="0" applyFont="1" applyFill="1" applyAlignment="1">
      <alignment horizontal="left" vertical="center"/>
    </xf>
    <xf numFmtId="0" fontId="56" fillId="0" borderId="0" xfId="0" applyFont="1" applyAlignment="1">
      <alignment horizontal="left"/>
    </xf>
    <xf numFmtId="0" fontId="59" fillId="0" borderId="0" xfId="0" applyFont="1" applyAlignment="1">
      <alignment wrapText="1"/>
    </xf>
    <xf numFmtId="0" fontId="6" fillId="0" borderId="17" xfId="121" applyFont="1" applyFill="1" applyBorder="1" applyAlignment="1">
      <alignment horizontal="center" vertical="center" wrapText="1"/>
    </xf>
    <xf numFmtId="0" fontId="6" fillId="0" borderId="18" xfId="121" applyFont="1" applyFill="1" applyBorder="1" applyAlignment="1">
      <alignment horizontal="center" vertical="center" wrapText="1"/>
    </xf>
    <xf numFmtId="0" fontId="6" fillId="0" borderId="17" xfId="134" applyFont="1" applyFill="1" applyBorder="1" applyAlignment="1">
      <alignment horizontal="center" vertical="center" wrapText="1"/>
    </xf>
    <xf numFmtId="0" fontId="6" fillId="0" borderId="18" xfId="134" applyFont="1" applyFill="1" applyBorder="1" applyAlignment="1">
      <alignment horizontal="center" vertical="center" wrapText="1"/>
    </xf>
    <xf numFmtId="184" fontId="48" fillId="0" borderId="26" xfId="0" applyNumberFormat="1" applyFont="1" applyFill="1" applyBorder="1" applyAlignment="1">
      <alignment horizontal="right"/>
    </xf>
    <xf numFmtId="0" fontId="48" fillId="0" borderId="26" xfId="0" applyFont="1" applyFill="1" applyBorder="1" applyAlignment="1">
      <alignment horizontal="right"/>
    </xf>
    <xf numFmtId="0" fontId="48" fillId="0" borderId="27" xfId="0" applyFont="1" applyFill="1" applyBorder="1" applyAlignment="1">
      <alignment horizontal="right"/>
    </xf>
    <xf numFmtId="0" fontId="56" fillId="0" borderId="0" xfId="0" applyFont="1" applyFill="1" applyAlignment="1">
      <alignment horizontal="left" vertical="center"/>
    </xf>
    <xf numFmtId="0" fontId="56" fillId="0" borderId="0" xfId="0" applyFont="1" applyAlignment="1">
      <alignment horizontal="left"/>
    </xf>
    <xf numFmtId="0" fontId="54" fillId="0" borderId="0" xfId="0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184" fontId="48" fillId="0" borderId="22" xfId="0" applyNumberFormat="1" applyFont="1" applyFill="1" applyBorder="1" applyAlignment="1">
      <alignment horizontal="right"/>
    </xf>
    <xf numFmtId="0" fontId="48" fillId="0" borderId="22" xfId="0" applyFont="1" applyFill="1" applyBorder="1" applyAlignment="1">
      <alignment horizontal="right"/>
    </xf>
    <xf numFmtId="0" fontId="48" fillId="0" borderId="23" xfId="0" applyFont="1" applyFill="1" applyBorder="1" applyAlignment="1">
      <alignment horizontal="right"/>
    </xf>
    <xf numFmtId="184" fontId="48" fillId="0" borderId="10" xfId="0" applyNumberFormat="1" applyFont="1" applyFill="1" applyBorder="1" applyAlignment="1">
      <alignment horizontal="right"/>
    </xf>
    <xf numFmtId="0" fontId="48" fillId="0" borderId="10" xfId="0" applyFont="1" applyFill="1" applyBorder="1" applyAlignment="1">
      <alignment horizontal="right"/>
    </xf>
    <xf numFmtId="0" fontId="48" fillId="0" borderId="24" xfId="0" applyFont="1" applyFill="1" applyBorder="1" applyAlignment="1">
      <alignment horizontal="right"/>
    </xf>
    <xf numFmtId="0" fontId="56" fillId="0" borderId="0" xfId="0" applyFont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2" xfId="131" applyFont="1" applyFill="1" applyBorder="1" applyAlignment="1">
      <alignment horizontal="center" vertical="center" wrapText="1"/>
    </xf>
    <xf numFmtId="0" fontId="3" fillId="0" borderId="10" xfId="131" applyFont="1" applyFill="1" applyBorder="1" applyAlignment="1">
      <alignment horizontal="center" vertical="center" wrapText="1"/>
    </xf>
    <xf numFmtId="0" fontId="3" fillId="0" borderId="19" xfId="131" applyFont="1" applyFill="1" applyBorder="1" applyAlignment="1">
      <alignment horizontal="center" vertical="center" wrapText="1"/>
    </xf>
    <xf numFmtId="0" fontId="3" fillId="0" borderId="26" xfId="131" applyFont="1" applyFill="1" applyBorder="1" applyAlignment="1">
      <alignment horizontal="center" vertical="center" wrapText="1"/>
    </xf>
    <xf numFmtId="0" fontId="3" fillId="0" borderId="28" xfId="131" applyFont="1" applyFill="1" applyBorder="1" applyAlignment="1">
      <alignment horizontal="center" vertical="center" wrapText="1"/>
    </xf>
    <xf numFmtId="0" fontId="3" fillId="0" borderId="20" xfId="131" applyFont="1" applyFill="1" applyBorder="1" applyAlignment="1">
      <alignment horizontal="center" vertical="center" wrapText="1"/>
    </xf>
    <xf numFmtId="0" fontId="3" fillId="0" borderId="25" xfId="13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57" fillId="0" borderId="0" xfId="0" applyFont="1" applyAlignment="1"/>
    <xf numFmtId="0" fontId="58" fillId="0" borderId="0" xfId="0" applyFont="1" applyAlignment="1"/>
    <xf numFmtId="0" fontId="10" fillId="0" borderId="3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138">
    <cellStyle name="_10 кустов" xfId="1"/>
    <cellStyle name="_10 кустов_график ГФО факт апреля 01.05.2011г." xfId="2"/>
    <cellStyle name="_10 кустов_ДН-7 2011-2012-2013" xfId="3"/>
    <cellStyle name="_2005" xfId="4"/>
    <cellStyle name="_2005_график ГФО факт апреля 01.05.2011г." xfId="5"/>
    <cellStyle name="_2005_ДН-7 2011-2012-2013" xfId="6"/>
    <cellStyle name="_2006" xfId="7"/>
    <cellStyle name="_2006_график ГФО факт апреля 01.05.2011г." xfId="8"/>
    <cellStyle name="_2006_ДН-7 2011-2012-2013" xfId="9"/>
    <cellStyle name="_2007" xfId="10"/>
    <cellStyle name="_2007_график ГФО факт апреля 01.05.2011г." xfId="11"/>
    <cellStyle name="_2007_ДН-7 2011-2012-2013" xfId="12"/>
    <cellStyle name="_2007_Общий ковер по ЗСД_22.09.10_СДА" xfId="13"/>
    <cellStyle name="_2007_Текущий ковёр 2010 - Планируемый 2011 от 21.09.10" xfId="14"/>
    <cellStyle name="_старые сетки" xfId="15"/>
    <cellStyle name="_старые сетки_график ГФО факт апреля 01.05.2011г." xfId="16"/>
    <cellStyle name="_старые сетки_ДН-7 2011-2012-2013" xfId="17"/>
    <cellStyle name="=C:\WINNT35\SYSTEM32\COMMAND.COM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40% - Accent1" xfId="25"/>
    <cellStyle name="40% - Accent2" xfId="26"/>
    <cellStyle name="40% - Accent3" xfId="27"/>
    <cellStyle name="40% - Accent4" xfId="28"/>
    <cellStyle name="40% - Accent5" xfId="29"/>
    <cellStyle name="40% - Acc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94,5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" xfId="44"/>
    <cellStyle name="CALC Amount" xfId="45"/>
    <cellStyle name="CALC Amount [1]" xfId="46"/>
    <cellStyle name="CALC Amount [2]" xfId="47"/>
    <cellStyle name="CALC Amount Total" xfId="48"/>
    <cellStyle name="CALC Amount Total [1]" xfId="49"/>
    <cellStyle name="CALC Amount Total [2]" xfId="50"/>
    <cellStyle name="CALC Amount Total_ТЕКУЩИЙ график бурения ТНК-НВ  на 2012г. от 11.10.2012" xfId="51"/>
    <cellStyle name="CALC Amount_Лист1" xfId="52"/>
    <cellStyle name="CALC Currency" xfId="53"/>
    <cellStyle name="CALC Currency [1]" xfId="54"/>
    <cellStyle name="CALC Currency [2]" xfId="55"/>
    <cellStyle name="CALC Currency Total" xfId="56"/>
    <cellStyle name="CALC Currency Total [1]" xfId="57"/>
    <cellStyle name="CALC Currency Total [2]" xfId="58"/>
    <cellStyle name="CALC Currency Total_ТЕКУЩИЙ график бурения ТНК-НВ  на 2012г. от 11.10.2012" xfId="59"/>
    <cellStyle name="CALC Date Long" xfId="60"/>
    <cellStyle name="CALC Date Short" xfId="61"/>
    <cellStyle name="CALC Percent" xfId="62"/>
    <cellStyle name="CALC Percent [1]" xfId="63"/>
    <cellStyle name="CALC Percent [2]" xfId="64"/>
    <cellStyle name="CALC Percent Total" xfId="65"/>
    <cellStyle name="CALC Percent Total [1]" xfId="66"/>
    <cellStyle name="CALC Percent Total [2]" xfId="67"/>
    <cellStyle name="CALC Percent Total_ТЕКУЩИЙ график бурения ТНК-НВ  на 2012г. от 11.10.2012" xfId="68"/>
    <cellStyle name="Calculation" xfId="69"/>
    <cellStyle name="Check Cell" xfId="70"/>
    <cellStyle name="Comma_SoderganAUP_03" xfId="71"/>
    <cellStyle name="DATA Amount" xfId="72"/>
    <cellStyle name="DATA Amount [1]" xfId="73"/>
    <cellStyle name="DATA Amount [2]" xfId="74"/>
    <cellStyle name="DATA Amount_ТЕКУЩИЙ график бурения ТНК-НВ  на 2012г. от 11.10.2012" xfId="75"/>
    <cellStyle name="DATA Currency" xfId="76"/>
    <cellStyle name="DATA Currency [1]" xfId="77"/>
    <cellStyle name="DATA Currency [2]" xfId="78"/>
    <cellStyle name="DATA Currency_ТЕКУЩИЙ график бурения ТНК-НВ  на 2012г. от 11.10.2012" xfId="79"/>
    <cellStyle name="DATA Date Long" xfId="80"/>
    <cellStyle name="DATA Date Short" xfId="81"/>
    <cellStyle name="DATA List" xfId="82"/>
    <cellStyle name="DATA Memo" xfId="83"/>
    <cellStyle name="DATA Percent" xfId="84"/>
    <cellStyle name="DATA Percent [1]" xfId="85"/>
    <cellStyle name="DATA Percent [2]" xfId="86"/>
    <cellStyle name="DATA Percent_ТЕКУЩИЙ график бурения ТНК-НВ  на 2012г. от 11.10.2012" xfId="87"/>
    <cellStyle name="DATA Text" xfId="88"/>
    <cellStyle name="DATA Version" xfId="89"/>
    <cellStyle name="Explanatory Text" xfId="90"/>
    <cellStyle name="Good" xfId="91"/>
    <cellStyle name="HEADING 1" xfId="92"/>
    <cellStyle name="HEADING 1 REPORT" xfId="93"/>
    <cellStyle name="Heading 1_График на расчёт 04 10 12 упрощенка" xfId="94"/>
    <cellStyle name="HEADING 2" xfId="95"/>
    <cellStyle name="HEADING 3" xfId="96"/>
    <cellStyle name="Heading 4" xfId="97"/>
    <cellStyle name="Îáû÷íûé_KPIPRODTEMP-äîáû÷à" xfId="98"/>
    <cellStyle name="Input" xfId="99"/>
    <cellStyle name="LABEL Normal" xfId="100"/>
    <cellStyle name="LABEL Note" xfId="101"/>
    <cellStyle name="LABEL Units" xfId="102"/>
    <cellStyle name="Linked Cell" xfId="103"/>
    <cellStyle name="Neutral" xfId="104"/>
    <cellStyle name="Normal_2001_onerig_v386_04_rev2" xfId="105"/>
    <cellStyle name="Note" xfId="106"/>
    <cellStyle name="Output" xfId="107"/>
    <cellStyle name="SYSTEM" xfId="108"/>
    <cellStyle name="TIME Detail" xfId="109"/>
    <cellStyle name="TIME Period Start" xfId="110"/>
    <cellStyle name="Title" xfId="111"/>
    <cellStyle name="Total" xfId="112"/>
    <cellStyle name="Warning Text" xfId="113"/>
    <cellStyle name="Обычный" xfId="0" builtinId="0"/>
    <cellStyle name="Обычный 10 2 2" xfId="114"/>
    <cellStyle name="Обычный 15" xfId="115"/>
    <cellStyle name="Обычный 2" xfId="116"/>
    <cellStyle name="Обычный 2 10" xfId="117"/>
    <cellStyle name="Обычный 2 10 2" xfId="118"/>
    <cellStyle name="Обычный 2 2" xfId="119"/>
    <cellStyle name="Обычный 2 2 2" xfId="120"/>
    <cellStyle name="Обычный 2 2 3" xfId="121"/>
    <cellStyle name="Обычный 2 2 4" xfId="122"/>
    <cellStyle name="Обычный 2 3" xfId="123"/>
    <cellStyle name="Обычный 2 4" xfId="124"/>
    <cellStyle name="Обычный 3" xfId="125"/>
    <cellStyle name="Обычный 3 2" xfId="126"/>
    <cellStyle name="Обычный 3_График бур 2012  12.12.11" xfId="127"/>
    <cellStyle name="Обычный 4" xfId="128"/>
    <cellStyle name="Обычный 4 2" xfId="129"/>
    <cellStyle name="Обычный 5" xfId="130"/>
    <cellStyle name="Обычный_База БПО" xfId="131"/>
    <cellStyle name="Процентный 2" xfId="132"/>
    <cellStyle name="Процентный 2 2" xfId="133"/>
    <cellStyle name="Стиль 1" xfId="134"/>
    <cellStyle name="Тысячи [0]_Лист1 (2)" xfId="135"/>
    <cellStyle name="Тысячи_Лист1 (2)" xfId="136"/>
    <cellStyle name="Финансовый 2" xfId="137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N53"/>
  <sheetViews>
    <sheetView zoomScale="50" zoomScaleNormal="50" workbookViewId="0">
      <selection activeCell="G3" sqref="G3"/>
    </sheetView>
  </sheetViews>
  <sheetFormatPr defaultRowHeight="12.75"/>
  <cols>
    <col min="2" max="2" width="9.28515625" bestFit="1" customWidth="1"/>
    <col min="3" max="3" width="10.5703125" customWidth="1"/>
    <col min="4" max="4" width="9.28515625" bestFit="1" customWidth="1"/>
    <col min="6" max="6" width="12.42578125" customWidth="1"/>
    <col min="7" max="7" width="13.85546875" customWidth="1"/>
    <col min="10" max="11" width="9.28515625" bestFit="1" customWidth="1"/>
    <col min="12" max="12" width="9.7109375" bestFit="1" customWidth="1"/>
    <col min="14" max="16" width="11.5703125" bestFit="1" customWidth="1"/>
    <col min="17" max="17" width="10.7109375" customWidth="1"/>
    <col min="18" max="18" width="5" customWidth="1"/>
    <col min="19" max="21" width="9.28515625" bestFit="1" customWidth="1"/>
    <col min="23" max="25" width="6.7109375" customWidth="1"/>
    <col min="26" max="31" width="9.28515625" bestFit="1" customWidth="1"/>
    <col min="32" max="35" width="5.5703125" customWidth="1"/>
    <col min="36" max="36" width="4.85546875" customWidth="1"/>
    <col min="37" max="37" width="3" customWidth="1"/>
    <col min="38" max="38" width="9.28515625" bestFit="1" customWidth="1"/>
  </cols>
  <sheetData>
    <row r="1" spans="1:40" s="11" customFormat="1" ht="31.5" customHeight="1" thickBot="1">
      <c r="B1" s="11" t="s">
        <v>36</v>
      </c>
      <c r="C1" s="34" t="s">
        <v>35</v>
      </c>
      <c r="D1" s="25" t="s">
        <v>29</v>
      </c>
      <c r="E1" s="25">
        <f>COUNTIFS(M5:M52,D1,V5:V52,"")</f>
        <v>0</v>
      </c>
      <c r="F1" s="25">
        <f>SUMIFS(P5:P52,M5:M52,D1,V5:V52,"")</f>
        <v>0</v>
      </c>
      <c r="G1" s="23">
        <f>SUMIFS(AL5:AL52,M5:M52,D1,V5:V52,"",N5:N52,C1)</f>
        <v>0</v>
      </c>
      <c r="H1" s="23"/>
      <c r="K1" s="11">
        <f>COUNTIF(N5:N52,C1)</f>
        <v>0</v>
      </c>
      <c r="N1" s="11">
        <f>SUM(F1:F3)</f>
        <v>0</v>
      </c>
      <c r="P1" s="24">
        <f>SUBTOTAL(9,P5:P52)</f>
        <v>0</v>
      </c>
      <c r="Q1" s="11">
        <f>SUBTOTAL(9,Q5:Q52)</f>
        <v>0</v>
      </c>
      <c r="V1" s="11" t="s">
        <v>16</v>
      </c>
      <c r="AC1" s="11" t="s">
        <v>31</v>
      </c>
    </row>
    <row r="2" spans="1:40" s="11" customFormat="1" ht="31.5" customHeight="1">
      <c r="D2" s="26" t="s">
        <v>28</v>
      </c>
      <c r="E2" s="26">
        <f>COUNTIFS(M5:M52,D2,V5:V52,"")</f>
        <v>0</v>
      </c>
      <c r="F2" s="26">
        <f>SUMIFS(P5:P52,M5:M52,D2,V5:V52,"")</f>
        <v>0</v>
      </c>
      <c r="G2" s="23">
        <f>SUMIFS(AL5:AL52,M5:M52,D2,V5:V52,"",N5:N52,C1)</f>
        <v>0</v>
      </c>
      <c r="H2" s="23"/>
      <c r="N2" s="11">
        <f>SUM(E1:E3)</f>
        <v>0</v>
      </c>
      <c r="P2" s="24">
        <f>SUBTOTAL(3,P5:P52)</f>
        <v>0</v>
      </c>
    </row>
    <row r="3" spans="1:40" s="11" customFormat="1" ht="31.5" customHeight="1" thickBot="1">
      <c r="D3" s="22" t="s">
        <v>16</v>
      </c>
      <c r="E3" s="22">
        <f>COUNTIF(V5:V52,D3)</f>
        <v>0</v>
      </c>
      <c r="F3" s="22">
        <f>SUMIFS(P5:P52,V5:V52,D3)</f>
        <v>0</v>
      </c>
      <c r="G3" s="23">
        <f>SUMIFS(AL5:AL52,V5:V52,D3,N5:N52,C1)</f>
        <v>0</v>
      </c>
      <c r="H3" s="23"/>
      <c r="N3" s="11">
        <f>SUM(G1:G3)</f>
        <v>0</v>
      </c>
      <c r="P3" s="24">
        <f>SUMIF(N5:N52,C1,AL5:AL52)</f>
        <v>0</v>
      </c>
    </row>
    <row r="4" spans="1:40" ht="74.25" customHeight="1" thickBot="1">
      <c r="B4" s="17" t="s">
        <v>34</v>
      </c>
      <c r="C4" s="18" t="s">
        <v>1</v>
      </c>
      <c r="D4" s="18" t="s">
        <v>2</v>
      </c>
      <c r="E4" s="18" t="s">
        <v>3</v>
      </c>
      <c r="F4" s="18" t="s">
        <v>4</v>
      </c>
      <c r="G4" s="18" t="s">
        <v>5</v>
      </c>
      <c r="H4" s="18" t="s">
        <v>32</v>
      </c>
      <c r="I4" s="18" t="s">
        <v>33</v>
      </c>
      <c r="J4" s="12" t="s">
        <v>6</v>
      </c>
      <c r="K4" s="21" t="s">
        <v>7</v>
      </c>
      <c r="L4" s="12" t="s">
        <v>8</v>
      </c>
      <c r="M4" s="12" t="s">
        <v>9</v>
      </c>
      <c r="N4" s="12" t="s">
        <v>10</v>
      </c>
      <c r="O4" s="12" t="s">
        <v>11</v>
      </c>
      <c r="P4" s="12" t="s">
        <v>12</v>
      </c>
      <c r="Q4" s="12" t="s">
        <v>13</v>
      </c>
      <c r="R4" s="12" t="s">
        <v>14</v>
      </c>
      <c r="S4" s="12" t="s">
        <v>15</v>
      </c>
      <c r="T4" s="137" t="s">
        <v>30</v>
      </c>
      <c r="U4" s="138"/>
      <c r="V4" s="12" t="s">
        <v>16</v>
      </c>
      <c r="W4" s="12" t="s">
        <v>17</v>
      </c>
      <c r="X4" s="12" t="s">
        <v>18</v>
      </c>
      <c r="Y4" s="12" t="s">
        <v>19</v>
      </c>
      <c r="Z4" s="12" t="s">
        <v>20</v>
      </c>
      <c r="AA4" s="12" t="s">
        <v>21</v>
      </c>
      <c r="AB4" s="12" t="s">
        <v>22</v>
      </c>
      <c r="AC4" s="12" t="s">
        <v>23</v>
      </c>
      <c r="AD4" s="12" t="s">
        <v>24</v>
      </c>
      <c r="AE4" s="12" t="s">
        <v>25</v>
      </c>
      <c r="AF4" s="135" t="s">
        <v>20</v>
      </c>
      <c r="AG4" s="136"/>
      <c r="AH4" s="137" t="s">
        <v>26</v>
      </c>
      <c r="AI4" s="138"/>
      <c r="AJ4" s="13" t="s">
        <v>27</v>
      </c>
    </row>
    <row r="5" spans="1:40" s="10" customFormat="1" ht="25.5" customHeight="1">
      <c r="A5" s="35"/>
      <c r="B5" s="1"/>
      <c r="C5" s="1"/>
      <c r="D5" s="2"/>
      <c r="E5" s="2"/>
      <c r="F5" s="2"/>
      <c r="G5" s="2"/>
      <c r="H5" s="2"/>
      <c r="I5" s="2"/>
      <c r="J5" s="39"/>
      <c r="K5" s="39"/>
      <c r="L5" s="39"/>
      <c r="M5" s="2"/>
      <c r="N5" s="2"/>
      <c r="O5" s="2"/>
      <c r="P5" s="3"/>
      <c r="Q5" s="3"/>
      <c r="R5" s="3"/>
      <c r="S5" s="2"/>
      <c r="T5" s="3"/>
      <c r="U5" s="39"/>
      <c r="V5" s="49"/>
      <c r="W5" s="41"/>
      <c r="X5" s="14"/>
      <c r="Y5" s="16"/>
      <c r="Z5" s="15"/>
      <c r="AA5" s="15"/>
      <c r="AB5" s="15"/>
      <c r="AC5" s="15"/>
      <c r="AD5" s="15"/>
      <c r="AE5" s="6"/>
      <c r="AF5" s="15"/>
      <c r="AG5" s="15"/>
      <c r="AH5" s="15"/>
      <c r="AI5" s="15"/>
      <c r="AJ5" s="15"/>
      <c r="AK5"/>
      <c r="AL5" s="20">
        <f>IF(P5=1500,750-Q5,P5-Q5)</f>
        <v>0</v>
      </c>
      <c r="AM5"/>
      <c r="AN5"/>
    </row>
    <row r="6" spans="1:40" s="10" customFormat="1" ht="18">
      <c r="A6" s="36"/>
      <c r="B6" s="1"/>
      <c r="C6" s="1"/>
      <c r="D6" s="2"/>
      <c r="E6" s="2"/>
      <c r="F6" s="2"/>
      <c r="G6" s="2"/>
      <c r="H6" s="2"/>
      <c r="I6" s="2"/>
      <c r="J6" s="39"/>
      <c r="K6" s="39"/>
      <c r="L6" s="39"/>
      <c r="M6" s="2"/>
      <c r="N6" s="2"/>
      <c r="O6" s="2"/>
      <c r="P6" s="3"/>
      <c r="Q6" s="3"/>
      <c r="R6" s="3"/>
      <c r="S6" s="1"/>
      <c r="T6" s="3"/>
      <c r="U6" s="39"/>
      <c r="V6" s="1"/>
      <c r="W6" s="1"/>
      <c r="X6" s="14"/>
      <c r="Y6" s="16"/>
      <c r="Z6" s="15"/>
      <c r="AA6" s="15"/>
      <c r="AB6" s="15"/>
      <c r="AC6" s="15"/>
      <c r="AD6" s="15"/>
      <c r="AE6" s="6"/>
      <c r="AF6" s="15"/>
      <c r="AG6" s="15"/>
      <c r="AH6" s="15"/>
      <c r="AI6" s="15"/>
      <c r="AJ6" s="15"/>
      <c r="AK6"/>
      <c r="AL6" s="20">
        <f t="shared" ref="AL6:AL52" si="0">IF(P6=1500,750-Q6,P6-Q6)</f>
        <v>0</v>
      </c>
      <c r="AM6"/>
      <c r="AN6"/>
    </row>
    <row r="7" spans="1:40" s="10" customFormat="1" ht="18">
      <c r="A7" s="36"/>
      <c r="B7" s="1"/>
      <c r="C7" s="1"/>
      <c r="D7" s="2"/>
      <c r="E7" s="2"/>
      <c r="F7" s="2"/>
      <c r="G7" s="2"/>
      <c r="H7" s="2"/>
      <c r="I7" s="2"/>
      <c r="J7" s="39"/>
      <c r="K7" s="39"/>
      <c r="L7" s="39"/>
      <c r="M7" s="2"/>
      <c r="N7" s="2"/>
      <c r="O7" s="2"/>
      <c r="P7" s="3"/>
      <c r="Q7" s="3"/>
      <c r="R7" s="3"/>
      <c r="S7" s="1"/>
      <c r="T7" s="3"/>
      <c r="U7" s="39"/>
      <c r="V7" s="40"/>
      <c r="W7" s="41"/>
      <c r="X7" s="14"/>
      <c r="Y7" s="16"/>
      <c r="Z7" s="15"/>
      <c r="AA7" s="15"/>
      <c r="AB7" s="15"/>
      <c r="AC7" s="15"/>
      <c r="AD7" s="15"/>
      <c r="AE7" s="6"/>
      <c r="AF7" s="15"/>
      <c r="AG7" s="15"/>
      <c r="AH7" s="15"/>
      <c r="AI7" s="15"/>
      <c r="AJ7" s="15"/>
      <c r="AK7"/>
      <c r="AL7" s="20">
        <f t="shared" si="0"/>
        <v>0</v>
      </c>
      <c r="AM7"/>
      <c r="AN7"/>
    </row>
    <row r="8" spans="1:40" s="10" customFormat="1" ht="18">
      <c r="A8" s="36"/>
      <c r="B8" s="1"/>
      <c r="C8" s="1"/>
      <c r="D8" s="2"/>
      <c r="E8" s="2"/>
      <c r="F8" s="2"/>
      <c r="G8" s="2"/>
      <c r="H8" s="2"/>
      <c r="I8" s="2"/>
      <c r="J8" s="39"/>
      <c r="K8" s="39"/>
      <c r="L8" s="39"/>
      <c r="M8" s="2"/>
      <c r="N8" s="2"/>
      <c r="O8" s="2"/>
      <c r="P8" s="3"/>
      <c r="Q8" s="3"/>
      <c r="R8" s="3"/>
      <c r="S8" s="1"/>
      <c r="T8" s="3"/>
      <c r="U8" s="39"/>
      <c r="V8" s="7"/>
      <c r="W8" s="1"/>
      <c r="X8" s="14"/>
      <c r="Y8" s="16"/>
      <c r="Z8" s="15"/>
      <c r="AA8" s="15"/>
      <c r="AB8" s="15"/>
      <c r="AC8" s="15"/>
      <c r="AD8" s="15"/>
      <c r="AE8" s="6"/>
      <c r="AF8" s="15"/>
      <c r="AG8" s="15"/>
      <c r="AH8" s="15"/>
      <c r="AI8" s="15"/>
      <c r="AJ8" s="15"/>
      <c r="AK8"/>
      <c r="AL8" s="20">
        <f t="shared" si="0"/>
        <v>0</v>
      </c>
      <c r="AM8"/>
      <c r="AN8"/>
    </row>
    <row r="9" spans="1:40" s="10" customFormat="1" ht="18">
      <c r="A9" s="36"/>
      <c r="B9" s="1"/>
      <c r="C9" s="1"/>
      <c r="D9" s="2"/>
      <c r="E9" s="2"/>
      <c r="F9" s="2"/>
      <c r="G9" s="2"/>
      <c r="H9" s="2"/>
      <c r="I9" s="2"/>
      <c r="J9" s="39"/>
      <c r="K9" s="39"/>
      <c r="L9" s="39"/>
      <c r="M9" s="2"/>
      <c r="N9" s="2"/>
      <c r="O9" s="2"/>
      <c r="P9" s="3"/>
      <c r="Q9" s="3"/>
      <c r="R9" s="3"/>
      <c r="S9" s="3"/>
      <c r="T9" s="3"/>
      <c r="U9" s="39"/>
      <c r="V9" s="3"/>
      <c r="W9" s="1"/>
      <c r="X9" s="14"/>
      <c r="Y9" s="16"/>
      <c r="Z9" s="15"/>
      <c r="AA9" s="15"/>
      <c r="AB9" s="15"/>
      <c r="AC9" s="15"/>
      <c r="AD9" s="15"/>
      <c r="AE9" s="6"/>
      <c r="AF9" s="15"/>
      <c r="AG9" s="15"/>
      <c r="AH9" s="15"/>
      <c r="AI9" s="15"/>
      <c r="AJ9" s="15"/>
      <c r="AK9"/>
      <c r="AL9" s="20">
        <f t="shared" si="0"/>
        <v>0</v>
      </c>
      <c r="AM9"/>
      <c r="AN9"/>
    </row>
    <row r="10" spans="1:40" s="10" customFormat="1" ht="18">
      <c r="A10" s="36"/>
      <c r="B10" s="1"/>
      <c r="C10" s="1"/>
      <c r="D10" s="2"/>
      <c r="E10" s="2"/>
      <c r="F10" s="2"/>
      <c r="G10" s="2"/>
      <c r="H10" s="2"/>
      <c r="I10" s="2"/>
      <c r="J10" s="39"/>
      <c r="K10" s="39"/>
      <c r="L10" s="39"/>
      <c r="M10" s="2"/>
      <c r="N10" s="2"/>
      <c r="O10" s="2"/>
      <c r="P10" s="3"/>
      <c r="Q10" s="3"/>
      <c r="R10" s="3"/>
      <c r="S10" s="1"/>
      <c r="T10" s="3"/>
      <c r="U10" s="39"/>
      <c r="V10" s="40"/>
      <c r="W10" s="41"/>
      <c r="X10" s="14"/>
      <c r="Y10" s="16"/>
      <c r="Z10" s="15"/>
      <c r="AA10" s="15"/>
      <c r="AB10" s="15"/>
      <c r="AC10" s="15"/>
      <c r="AD10" s="15"/>
      <c r="AE10" s="6"/>
      <c r="AF10" s="15"/>
      <c r="AG10" s="15"/>
      <c r="AH10" s="15"/>
      <c r="AI10" s="15"/>
      <c r="AJ10" s="15"/>
      <c r="AK10"/>
      <c r="AL10" s="20">
        <f t="shared" si="0"/>
        <v>0</v>
      </c>
      <c r="AM10"/>
      <c r="AN10"/>
    </row>
    <row r="11" spans="1:40" s="10" customFormat="1" ht="18">
      <c r="A11" s="36"/>
      <c r="B11" s="1"/>
      <c r="C11" s="1"/>
      <c r="D11" s="2"/>
      <c r="E11" s="2"/>
      <c r="F11" s="2"/>
      <c r="G11" s="2"/>
      <c r="H11" s="2"/>
      <c r="I11" s="2"/>
      <c r="J11" s="39"/>
      <c r="K11" s="39"/>
      <c r="L11" s="39"/>
      <c r="M11" s="2"/>
      <c r="N11" s="2"/>
      <c r="O11" s="2"/>
      <c r="P11" s="3"/>
      <c r="Q11" s="3"/>
      <c r="R11" s="3"/>
      <c r="S11" s="41"/>
      <c r="T11" s="3"/>
      <c r="U11" s="39"/>
      <c r="V11" s="41"/>
      <c r="W11" s="41"/>
      <c r="X11" s="14"/>
      <c r="Y11" s="16"/>
      <c r="Z11" s="15"/>
      <c r="AA11" s="15"/>
      <c r="AB11" s="15"/>
      <c r="AC11" s="15"/>
      <c r="AD11" s="15"/>
      <c r="AE11" s="6"/>
      <c r="AF11" s="15"/>
      <c r="AG11" s="15"/>
      <c r="AH11" s="15"/>
      <c r="AI11" s="15"/>
      <c r="AJ11" s="15"/>
      <c r="AK11"/>
      <c r="AL11" s="20">
        <f t="shared" si="0"/>
        <v>0</v>
      </c>
      <c r="AM11"/>
      <c r="AN11"/>
    </row>
    <row r="12" spans="1:40" s="10" customFormat="1" ht="18">
      <c r="A12" s="36"/>
      <c r="B12" s="1"/>
      <c r="C12" s="1"/>
      <c r="D12" s="2"/>
      <c r="E12" s="2"/>
      <c r="F12" s="2"/>
      <c r="G12" s="2"/>
      <c r="H12" s="2"/>
      <c r="I12" s="2"/>
      <c r="J12" s="39"/>
      <c r="K12" s="39"/>
      <c r="L12" s="39"/>
      <c r="M12" s="2"/>
      <c r="N12" s="2"/>
      <c r="O12" s="2"/>
      <c r="P12" s="3"/>
      <c r="Q12" s="3"/>
      <c r="R12" s="3"/>
      <c r="S12" s="42"/>
      <c r="T12" s="3"/>
      <c r="U12" s="39"/>
      <c r="V12" s="1"/>
      <c r="W12" s="1"/>
      <c r="X12" s="14"/>
      <c r="Y12" s="16"/>
      <c r="Z12" s="15"/>
      <c r="AA12" s="15"/>
      <c r="AB12" s="15"/>
      <c r="AC12" s="15"/>
      <c r="AD12" s="15"/>
      <c r="AE12" s="6"/>
      <c r="AF12" s="15"/>
      <c r="AG12" s="15"/>
      <c r="AH12" s="15"/>
      <c r="AI12" s="15"/>
      <c r="AJ12" s="15"/>
      <c r="AK12"/>
      <c r="AL12" s="20">
        <f t="shared" si="0"/>
        <v>0</v>
      </c>
      <c r="AM12"/>
      <c r="AN12"/>
    </row>
    <row r="13" spans="1:40" s="10" customFormat="1" ht="18">
      <c r="A13" s="36"/>
      <c r="B13" s="1"/>
      <c r="C13" s="1"/>
      <c r="D13" s="2"/>
      <c r="E13" s="2"/>
      <c r="F13" s="2"/>
      <c r="G13" s="2"/>
      <c r="H13" s="2"/>
      <c r="I13" s="2"/>
      <c r="J13" s="39"/>
      <c r="K13" s="39"/>
      <c r="L13" s="39"/>
      <c r="M13" s="2"/>
      <c r="N13" s="2"/>
      <c r="O13" s="2"/>
      <c r="P13" s="3"/>
      <c r="Q13" s="3"/>
      <c r="R13" s="3"/>
      <c r="S13" s="41"/>
      <c r="T13" s="3"/>
      <c r="U13" s="39"/>
      <c r="V13" s="1"/>
      <c r="W13" s="1"/>
      <c r="X13" s="14"/>
      <c r="Y13" s="16"/>
      <c r="Z13" s="15"/>
      <c r="AA13" s="15"/>
      <c r="AB13" s="15"/>
      <c r="AC13" s="15"/>
      <c r="AD13" s="15"/>
      <c r="AE13" s="6"/>
      <c r="AF13" s="15"/>
      <c r="AG13" s="15"/>
      <c r="AH13" s="15"/>
      <c r="AI13" s="15"/>
      <c r="AJ13" s="15"/>
      <c r="AK13"/>
      <c r="AL13" s="20">
        <f t="shared" si="0"/>
        <v>0</v>
      </c>
      <c r="AM13"/>
      <c r="AN13"/>
    </row>
    <row r="14" spans="1:40" s="10" customFormat="1" ht="18">
      <c r="A14" s="36"/>
      <c r="B14" s="1"/>
      <c r="C14" s="1"/>
      <c r="D14" s="2"/>
      <c r="E14" s="2"/>
      <c r="F14" s="2"/>
      <c r="G14" s="2"/>
      <c r="H14" s="2"/>
      <c r="I14" s="2"/>
      <c r="J14" s="39"/>
      <c r="K14" s="39"/>
      <c r="L14" s="39"/>
      <c r="M14" s="2"/>
      <c r="N14" s="2"/>
      <c r="O14" s="2"/>
      <c r="P14" s="3"/>
      <c r="Q14" s="3"/>
      <c r="R14" s="3"/>
      <c r="S14" s="41"/>
      <c r="T14" s="3"/>
      <c r="U14" s="39"/>
      <c r="V14" s="40"/>
      <c r="W14" s="41"/>
      <c r="X14" s="14"/>
      <c r="Y14" s="16"/>
      <c r="Z14" s="15"/>
      <c r="AA14" s="15"/>
      <c r="AB14" s="15"/>
      <c r="AC14" s="15"/>
      <c r="AD14" s="15"/>
      <c r="AE14" s="6"/>
      <c r="AF14" s="15"/>
      <c r="AG14" s="15"/>
      <c r="AH14" s="15"/>
      <c r="AI14" s="15"/>
      <c r="AJ14" s="15"/>
      <c r="AK14"/>
      <c r="AL14" s="20">
        <f t="shared" si="0"/>
        <v>0</v>
      </c>
      <c r="AM14"/>
      <c r="AN14"/>
    </row>
    <row r="15" spans="1:40" s="10" customFormat="1" ht="18">
      <c r="A15" s="36"/>
      <c r="B15" s="1"/>
      <c r="C15" s="1"/>
      <c r="D15" s="2"/>
      <c r="E15" s="2"/>
      <c r="F15" s="2"/>
      <c r="G15" s="2"/>
      <c r="H15" s="2"/>
      <c r="I15" s="2"/>
      <c r="J15" s="39"/>
      <c r="K15" s="39"/>
      <c r="L15" s="39"/>
      <c r="M15" s="2"/>
      <c r="N15" s="2"/>
      <c r="O15" s="2"/>
      <c r="P15" s="3"/>
      <c r="Q15" s="3"/>
      <c r="R15" s="3"/>
      <c r="S15" s="1"/>
      <c r="T15" s="3"/>
      <c r="U15" s="39"/>
      <c r="V15" s="50"/>
      <c r="W15" s="41"/>
      <c r="X15" s="14"/>
      <c r="Y15" s="16"/>
      <c r="Z15" s="15"/>
      <c r="AA15" s="15"/>
      <c r="AB15" s="15"/>
      <c r="AC15" s="15"/>
      <c r="AD15" s="15"/>
      <c r="AE15" s="6"/>
      <c r="AF15" s="15"/>
      <c r="AG15" s="15"/>
      <c r="AH15" s="15"/>
      <c r="AI15" s="15"/>
      <c r="AJ15" s="15"/>
      <c r="AK15"/>
      <c r="AL15" s="20">
        <f t="shared" si="0"/>
        <v>0</v>
      </c>
      <c r="AM15"/>
      <c r="AN15"/>
    </row>
    <row r="16" spans="1:40" s="10" customFormat="1" ht="18">
      <c r="A16" s="36"/>
      <c r="B16" s="1"/>
      <c r="C16" s="1"/>
      <c r="D16" s="2"/>
      <c r="E16" s="2"/>
      <c r="F16" s="2"/>
      <c r="G16" s="2"/>
      <c r="H16" s="3"/>
      <c r="I16" s="3"/>
      <c r="J16" s="39"/>
      <c r="K16" s="39"/>
      <c r="L16" s="39"/>
      <c r="M16" s="2"/>
      <c r="N16" s="2"/>
      <c r="O16" s="2"/>
      <c r="P16" s="3"/>
      <c r="Q16" s="3"/>
      <c r="R16" s="3"/>
      <c r="S16" s="1"/>
      <c r="T16" s="3"/>
      <c r="U16" s="39"/>
      <c r="V16" s="1"/>
      <c r="W16" s="1"/>
      <c r="X16" s="14"/>
      <c r="Y16" s="16"/>
      <c r="Z16" s="15"/>
      <c r="AA16" s="15"/>
      <c r="AB16" s="15"/>
      <c r="AC16" s="15"/>
      <c r="AD16" s="15"/>
      <c r="AE16" s="6"/>
      <c r="AF16" s="15"/>
      <c r="AG16" s="15"/>
      <c r="AH16" s="15"/>
      <c r="AI16" s="15"/>
      <c r="AJ16" s="15"/>
      <c r="AK16"/>
      <c r="AL16" s="20">
        <f t="shared" si="0"/>
        <v>0</v>
      </c>
      <c r="AM16"/>
      <c r="AN16"/>
    </row>
    <row r="17" spans="1:40" s="10" customFormat="1" ht="18">
      <c r="A17" s="36"/>
      <c r="B17" s="1"/>
      <c r="C17" s="1"/>
      <c r="D17" s="2"/>
      <c r="E17" s="2"/>
      <c r="F17" s="2"/>
      <c r="G17" s="2"/>
      <c r="H17" s="3"/>
      <c r="I17" s="3"/>
      <c r="J17" s="39"/>
      <c r="K17" s="39"/>
      <c r="L17" s="39"/>
      <c r="M17" s="2"/>
      <c r="N17" s="2"/>
      <c r="O17" s="2"/>
      <c r="P17" s="3"/>
      <c r="Q17" s="3"/>
      <c r="R17" s="3"/>
      <c r="S17" s="1"/>
      <c r="T17" s="3"/>
      <c r="U17" s="39"/>
      <c r="V17" s="1"/>
      <c r="W17" s="1"/>
      <c r="X17" s="14"/>
      <c r="Y17" s="16"/>
      <c r="Z17" s="15"/>
      <c r="AA17" s="15"/>
      <c r="AB17" s="15"/>
      <c r="AC17" s="15"/>
      <c r="AD17" s="15"/>
      <c r="AE17" s="16"/>
      <c r="AF17" s="15"/>
      <c r="AG17" s="15"/>
      <c r="AH17" s="15"/>
      <c r="AI17" s="15"/>
      <c r="AJ17" s="15"/>
      <c r="AK17"/>
      <c r="AL17" s="20">
        <f t="shared" si="0"/>
        <v>0</v>
      </c>
      <c r="AM17"/>
      <c r="AN17"/>
    </row>
    <row r="18" spans="1:40" s="10" customFormat="1" ht="25.5" customHeight="1">
      <c r="A18" s="36"/>
      <c r="B18" s="1"/>
      <c r="C18" s="1"/>
      <c r="D18" s="2"/>
      <c r="E18" s="2"/>
      <c r="F18" s="2"/>
      <c r="G18" s="2"/>
      <c r="H18" s="3"/>
      <c r="I18" s="3"/>
      <c r="J18" s="39"/>
      <c r="K18" s="39"/>
      <c r="L18" s="39"/>
      <c r="M18" s="2"/>
      <c r="N18" s="2"/>
      <c r="O18" s="2"/>
      <c r="P18" s="3"/>
      <c r="Q18" s="3"/>
      <c r="R18" s="3"/>
      <c r="S18" s="1"/>
      <c r="T18" s="3"/>
      <c r="U18" s="39"/>
      <c r="V18" s="1"/>
      <c r="W18" s="1"/>
      <c r="X18" s="14"/>
      <c r="Y18" s="16"/>
      <c r="Z18" s="15"/>
      <c r="AA18" s="15"/>
      <c r="AB18" s="15"/>
      <c r="AC18" s="15"/>
      <c r="AD18" s="15"/>
      <c r="AE18" s="6"/>
      <c r="AF18" s="15"/>
      <c r="AG18" s="15"/>
      <c r="AH18" s="15"/>
      <c r="AI18" s="15"/>
      <c r="AJ18" s="15"/>
      <c r="AK18"/>
      <c r="AL18" s="20">
        <f t="shared" si="0"/>
        <v>0</v>
      </c>
      <c r="AM18"/>
      <c r="AN18"/>
    </row>
    <row r="19" spans="1:40" s="10" customFormat="1" ht="18" customHeight="1">
      <c r="A19" s="36"/>
      <c r="B19" s="1"/>
      <c r="C19" s="1"/>
      <c r="D19" s="2"/>
      <c r="E19" s="2"/>
      <c r="F19" s="2"/>
      <c r="G19" s="2"/>
      <c r="H19" s="3"/>
      <c r="I19" s="3"/>
      <c r="J19" s="39"/>
      <c r="K19" s="39"/>
      <c r="L19" s="39"/>
      <c r="M19" s="2"/>
      <c r="N19" s="2"/>
      <c r="O19" s="2"/>
      <c r="P19" s="3"/>
      <c r="Q19" s="3"/>
      <c r="R19" s="3"/>
      <c r="S19" s="1"/>
      <c r="T19" s="3"/>
      <c r="U19" s="39"/>
      <c r="V19" s="43"/>
      <c r="W19" s="41"/>
      <c r="X19" s="14"/>
      <c r="Y19" s="16"/>
      <c r="Z19" s="15"/>
      <c r="AA19" s="15"/>
      <c r="AB19" s="15"/>
      <c r="AC19" s="15"/>
      <c r="AD19" s="15"/>
      <c r="AE19" s="16"/>
      <c r="AF19" s="15"/>
      <c r="AG19" s="15"/>
      <c r="AH19" s="15"/>
      <c r="AI19" s="15"/>
      <c r="AJ19" s="15"/>
      <c r="AK19"/>
      <c r="AL19" s="20">
        <f t="shared" si="0"/>
        <v>0</v>
      </c>
      <c r="AM19"/>
      <c r="AN19"/>
    </row>
    <row r="20" spans="1:40" s="10" customFormat="1" ht="18">
      <c r="A20" s="36"/>
      <c r="B20" s="1"/>
      <c r="C20" s="1"/>
      <c r="D20" s="2"/>
      <c r="E20" s="2"/>
      <c r="F20" s="2"/>
      <c r="G20" s="2"/>
      <c r="H20" s="3"/>
      <c r="I20" s="3"/>
      <c r="J20" s="39"/>
      <c r="K20" s="39"/>
      <c r="L20" s="39"/>
      <c r="M20" s="2"/>
      <c r="N20" s="2"/>
      <c r="O20" s="2"/>
      <c r="P20" s="3"/>
      <c r="Q20" s="3"/>
      <c r="R20" s="3"/>
      <c r="S20" s="1"/>
      <c r="T20" s="3"/>
      <c r="U20" s="39"/>
      <c r="V20" s="1"/>
      <c r="W20" s="1"/>
      <c r="X20" s="14"/>
      <c r="Y20" s="16"/>
      <c r="Z20" s="15"/>
      <c r="AA20" s="15"/>
      <c r="AB20" s="15"/>
      <c r="AC20" s="15"/>
      <c r="AD20" s="15"/>
      <c r="AE20" s="16"/>
      <c r="AF20" s="15"/>
      <c r="AG20" s="15"/>
      <c r="AH20" s="15"/>
      <c r="AI20" s="15"/>
      <c r="AJ20" s="15"/>
      <c r="AK20"/>
      <c r="AL20" s="20">
        <f t="shared" si="0"/>
        <v>0</v>
      </c>
      <c r="AM20"/>
      <c r="AN20"/>
    </row>
    <row r="21" spans="1:40" s="10" customFormat="1" ht="18">
      <c r="A21" s="36"/>
      <c r="B21" s="1"/>
      <c r="C21" s="1"/>
      <c r="D21" s="2"/>
      <c r="E21" s="2"/>
      <c r="F21" s="2"/>
      <c r="G21" s="2"/>
      <c r="H21" s="3"/>
      <c r="I21" s="3"/>
      <c r="J21" s="39"/>
      <c r="K21" s="39"/>
      <c r="L21" s="39"/>
      <c r="M21" s="2"/>
      <c r="N21" s="2"/>
      <c r="O21" s="2"/>
      <c r="P21" s="3"/>
      <c r="Q21" s="3"/>
      <c r="R21" s="3"/>
      <c r="S21" s="1"/>
      <c r="T21" s="3"/>
      <c r="U21" s="39"/>
      <c r="V21" s="43"/>
      <c r="W21" s="41"/>
      <c r="X21" s="14"/>
      <c r="Y21" s="16"/>
      <c r="Z21" s="15"/>
      <c r="AA21" s="15"/>
      <c r="AB21" s="15"/>
      <c r="AC21" s="15"/>
      <c r="AD21" s="15"/>
      <c r="AE21" s="16"/>
      <c r="AF21" s="15"/>
      <c r="AG21" s="15"/>
      <c r="AH21" s="15"/>
      <c r="AI21" s="15"/>
      <c r="AJ21" s="15"/>
      <c r="AK21"/>
      <c r="AL21" s="20">
        <f t="shared" si="0"/>
        <v>0</v>
      </c>
      <c r="AM21"/>
      <c r="AN21"/>
    </row>
    <row r="22" spans="1:40" s="10" customFormat="1" ht="18">
      <c r="A22" s="36"/>
      <c r="B22" s="1"/>
      <c r="C22" s="1"/>
      <c r="D22" s="2"/>
      <c r="E22" s="2"/>
      <c r="F22" s="2"/>
      <c r="G22" s="2"/>
      <c r="H22" s="3"/>
      <c r="I22" s="3"/>
      <c r="J22" s="39"/>
      <c r="K22" s="39"/>
      <c r="L22" s="39"/>
      <c r="M22" s="2"/>
      <c r="N22" s="2"/>
      <c r="O22" s="2"/>
      <c r="P22" s="3"/>
      <c r="Q22" s="3"/>
      <c r="R22" s="3"/>
      <c r="S22" s="1"/>
      <c r="T22" s="3"/>
      <c r="U22" s="39"/>
      <c r="V22" s="43"/>
      <c r="W22" s="41"/>
      <c r="X22" s="14"/>
      <c r="Y22" s="16"/>
      <c r="Z22" s="15"/>
      <c r="AA22" s="15"/>
      <c r="AB22" s="15"/>
      <c r="AC22" s="15"/>
      <c r="AD22" s="15"/>
      <c r="AE22" s="16"/>
      <c r="AF22" s="15"/>
      <c r="AG22" s="15"/>
      <c r="AH22" s="15"/>
      <c r="AI22" s="15"/>
      <c r="AJ22" s="15"/>
      <c r="AK22"/>
      <c r="AL22" s="20">
        <f t="shared" si="0"/>
        <v>0</v>
      </c>
      <c r="AM22"/>
      <c r="AN22"/>
    </row>
    <row r="23" spans="1:40" s="10" customFormat="1" ht="18">
      <c r="A23" s="36"/>
      <c r="B23" s="1"/>
      <c r="C23" s="1"/>
      <c r="D23" s="2"/>
      <c r="E23" s="2"/>
      <c r="F23" s="2"/>
      <c r="G23" s="2"/>
      <c r="H23" s="3"/>
      <c r="I23" s="3"/>
      <c r="J23" s="39"/>
      <c r="K23" s="39"/>
      <c r="L23" s="39"/>
      <c r="M23" s="2"/>
      <c r="N23" s="2"/>
      <c r="O23" s="2"/>
      <c r="P23" s="3"/>
      <c r="Q23" s="3"/>
      <c r="R23" s="3"/>
      <c r="S23" s="1"/>
      <c r="T23" s="3"/>
      <c r="U23" s="39"/>
      <c r="V23" s="43"/>
      <c r="W23" s="41"/>
      <c r="X23" s="14"/>
      <c r="Y23" s="16"/>
      <c r="Z23" s="15"/>
      <c r="AA23" s="15"/>
      <c r="AB23" s="15"/>
      <c r="AC23" s="15"/>
      <c r="AD23" s="15"/>
      <c r="AE23" s="16"/>
      <c r="AF23" s="15"/>
      <c r="AG23" s="15"/>
      <c r="AH23" s="15"/>
      <c r="AI23" s="15"/>
      <c r="AJ23" s="15"/>
      <c r="AK23"/>
      <c r="AL23" s="20">
        <f t="shared" si="0"/>
        <v>0</v>
      </c>
      <c r="AM23"/>
      <c r="AN23"/>
    </row>
    <row r="24" spans="1:40" s="10" customFormat="1" ht="18">
      <c r="A24" s="36"/>
      <c r="B24" s="1"/>
      <c r="C24" s="1"/>
      <c r="D24" s="2"/>
      <c r="E24" s="2"/>
      <c r="F24" s="2"/>
      <c r="G24" s="2"/>
      <c r="H24" s="3"/>
      <c r="I24" s="3"/>
      <c r="J24" s="39"/>
      <c r="K24" s="39"/>
      <c r="L24" s="39"/>
      <c r="M24" s="2"/>
      <c r="N24" s="2"/>
      <c r="O24" s="2"/>
      <c r="P24" s="3"/>
      <c r="Q24" s="3"/>
      <c r="R24" s="3"/>
      <c r="S24" s="47"/>
      <c r="T24" s="3"/>
      <c r="U24" s="39"/>
      <c r="V24" s="43"/>
      <c r="W24" s="41"/>
      <c r="X24" s="14"/>
      <c r="Y24" s="16"/>
      <c r="Z24" s="15"/>
      <c r="AA24" s="15"/>
      <c r="AB24" s="15"/>
      <c r="AC24" s="15"/>
      <c r="AD24" s="15"/>
      <c r="AE24" s="6"/>
      <c r="AF24" s="15"/>
      <c r="AG24" s="15"/>
      <c r="AH24" s="15"/>
      <c r="AI24" s="15"/>
      <c r="AJ24" s="15"/>
      <c r="AK24"/>
      <c r="AL24" s="20">
        <f t="shared" si="0"/>
        <v>0</v>
      </c>
      <c r="AM24"/>
      <c r="AN24"/>
    </row>
    <row r="25" spans="1:40" s="10" customFormat="1" ht="18">
      <c r="A25" s="36"/>
      <c r="B25" s="1"/>
      <c r="C25" s="1"/>
      <c r="D25" s="2"/>
      <c r="E25" s="2"/>
      <c r="F25" s="2"/>
      <c r="G25" s="2"/>
      <c r="H25" s="3"/>
      <c r="I25" s="3"/>
      <c r="J25" s="39"/>
      <c r="K25" s="39"/>
      <c r="L25" s="39"/>
      <c r="M25" s="2"/>
      <c r="N25" s="2"/>
      <c r="O25" s="2"/>
      <c r="P25" s="3"/>
      <c r="Q25" s="3"/>
      <c r="R25" s="3"/>
      <c r="S25" s="48"/>
      <c r="T25" s="3"/>
      <c r="U25" s="39"/>
      <c r="V25" s="43"/>
      <c r="W25" s="41"/>
      <c r="X25" s="14"/>
      <c r="Y25" s="16"/>
      <c r="Z25" s="15"/>
      <c r="AA25" s="15"/>
      <c r="AB25" s="15"/>
      <c r="AC25" s="15"/>
      <c r="AD25" s="15"/>
      <c r="AE25" s="16"/>
      <c r="AF25" s="15"/>
      <c r="AG25" s="15"/>
      <c r="AH25" s="15"/>
      <c r="AI25" s="15"/>
      <c r="AJ25" s="15"/>
      <c r="AK25"/>
      <c r="AL25" s="20">
        <f t="shared" si="0"/>
        <v>0</v>
      </c>
      <c r="AM25"/>
      <c r="AN25"/>
    </row>
    <row r="26" spans="1:40" s="10" customFormat="1" ht="18">
      <c r="A26" s="36"/>
      <c r="B26" s="1"/>
      <c r="C26" s="1"/>
      <c r="D26" s="41"/>
      <c r="E26" s="41"/>
      <c r="F26" s="40"/>
      <c r="G26" s="43"/>
      <c r="H26" s="3"/>
      <c r="I26" s="3"/>
      <c r="J26" s="39"/>
      <c r="K26" s="39"/>
      <c r="L26" s="39"/>
      <c r="M26" s="2"/>
      <c r="N26" s="40"/>
      <c r="O26" s="40"/>
      <c r="P26" s="3"/>
      <c r="Q26" s="45"/>
      <c r="R26" s="3"/>
      <c r="S26" s="40"/>
      <c r="T26" s="3"/>
      <c r="U26" s="39"/>
      <c r="V26" s="3"/>
      <c r="W26" s="1"/>
      <c r="X26" s="14"/>
      <c r="Y26" s="16"/>
      <c r="Z26" s="15"/>
      <c r="AA26" s="15"/>
      <c r="AB26" s="15"/>
      <c r="AC26" s="15"/>
      <c r="AD26" s="15"/>
      <c r="AE26" s="16"/>
      <c r="AF26" s="15"/>
      <c r="AG26" s="15"/>
      <c r="AH26" s="15"/>
      <c r="AI26" s="15"/>
      <c r="AJ26" s="15"/>
      <c r="AK26"/>
      <c r="AL26" s="20">
        <f t="shared" si="0"/>
        <v>0</v>
      </c>
      <c r="AM26"/>
      <c r="AN26"/>
    </row>
    <row r="27" spans="1:40" s="10" customFormat="1" ht="18">
      <c r="A27" s="36"/>
      <c r="B27" s="1"/>
      <c r="C27" s="1"/>
      <c r="D27" s="2"/>
      <c r="E27" s="46"/>
      <c r="F27" s="2"/>
      <c r="G27" s="2"/>
      <c r="H27" s="44"/>
      <c r="I27" s="3"/>
      <c r="J27" s="39"/>
      <c r="K27" s="39"/>
      <c r="L27" s="39"/>
      <c r="M27" s="2"/>
      <c r="N27" s="2"/>
      <c r="O27" s="2"/>
      <c r="P27" s="3"/>
      <c r="Q27" s="3"/>
      <c r="R27" s="3"/>
      <c r="S27" s="1"/>
      <c r="T27" s="3"/>
      <c r="U27" s="39"/>
      <c r="V27" s="1"/>
      <c r="W27" s="1"/>
      <c r="X27" s="14"/>
      <c r="Y27" s="16"/>
      <c r="Z27" s="15"/>
      <c r="AA27" s="15"/>
      <c r="AB27" s="15"/>
      <c r="AC27" s="15"/>
      <c r="AD27" s="15"/>
      <c r="AE27" s="16"/>
      <c r="AF27" s="15"/>
      <c r="AG27" s="15"/>
      <c r="AH27" s="15"/>
      <c r="AI27" s="15"/>
      <c r="AJ27" s="15"/>
      <c r="AK27"/>
      <c r="AL27" s="20">
        <f t="shared" si="0"/>
        <v>0</v>
      </c>
      <c r="AM27"/>
      <c r="AN27"/>
    </row>
    <row r="28" spans="1:40" s="10" customFormat="1" ht="18">
      <c r="A28" s="36"/>
      <c r="B28" s="1"/>
      <c r="C28" s="1"/>
      <c r="D28" s="9"/>
      <c r="E28" s="46"/>
      <c r="F28" s="9"/>
      <c r="G28" s="8"/>
      <c r="H28" s="44"/>
      <c r="I28" s="3"/>
      <c r="J28" s="39"/>
      <c r="K28" s="39"/>
      <c r="L28" s="39"/>
      <c r="M28" s="2"/>
      <c r="N28" s="8"/>
      <c r="O28" s="8"/>
      <c r="P28" s="3"/>
      <c r="Q28" s="3"/>
      <c r="R28" s="3"/>
      <c r="S28" s="1"/>
      <c r="T28" s="3"/>
      <c r="U28" s="39"/>
      <c r="V28" s="41"/>
      <c r="W28" s="41"/>
      <c r="X28" s="14"/>
      <c r="Y28" s="16"/>
      <c r="Z28" s="15"/>
      <c r="AA28" s="15"/>
      <c r="AB28" s="15"/>
      <c r="AC28" s="15"/>
      <c r="AD28" s="15"/>
      <c r="AE28" s="16"/>
      <c r="AF28" s="15"/>
      <c r="AG28" s="15"/>
      <c r="AH28" s="15"/>
      <c r="AI28" s="15"/>
      <c r="AJ28" s="15"/>
      <c r="AK28"/>
      <c r="AL28" s="20">
        <f t="shared" si="0"/>
        <v>0</v>
      </c>
      <c r="AM28"/>
      <c r="AN28"/>
    </row>
    <row r="29" spans="1:40" s="10" customFormat="1" ht="18">
      <c r="A29" s="36"/>
      <c r="B29" s="1"/>
      <c r="C29" s="1"/>
      <c r="D29" s="2"/>
      <c r="E29" s="2"/>
      <c r="F29" s="2"/>
      <c r="G29" s="2"/>
      <c r="H29" s="44"/>
      <c r="I29" s="3"/>
      <c r="J29" s="39"/>
      <c r="K29" s="39"/>
      <c r="L29" s="39"/>
      <c r="M29" s="2"/>
      <c r="N29" s="2"/>
      <c r="O29" s="2"/>
      <c r="P29" s="3"/>
      <c r="Q29" s="3"/>
      <c r="R29" s="3"/>
      <c r="S29" s="1"/>
      <c r="T29" s="3"/>
      <c r="U29" s="39"/>
      <c r="V29" s="41"/>
      <c r="W29" s="41"/>
      <c r="X29" s="14"/>
      <c r="Y29" s="16"/>
      <c r="Z29" s="15"/>
      <c r="AA29" s="15"/>
      <c r="AB29" s="15"/>
      <c r="AC29" s="15"/>
      <c r="AD29" s="15"/>
      <c r="AE29" s="16"/>
      <c r="AF29" s="15"/>
      <c r="AG29" s="15"/>
      <c r="AH29" s="15"/>
      <c r="AI29" s="15"/>
      <c r="AJ29" s="15"/>
      <c r="AK29"/>
      <c r="AL29" s="20">
        <f t="shared" si="0"/>
        <v>0</v>
      </c>
      <c r="AM29"/>
      <c r="AN29"/>
    </row>
    <row r="30" spans="1:40" s="10" customFormat="1" ht="18">
      <c r="A30" s="36"/>
      <c r="B30" s="1"/>
      <c r="C30" s="1"/>
      <c r="D30" s="2"/>
      <c r="E30" s="2"/>
      <c r="F30" s="2"/>
      <c r="G30" s="2"/>
      <c r="H30" s="44"/>
      <c r="I30" s="3"/>
      <c r="J30" s="39"/>
      <c r="K30" s="39"/>
      <c r="L30" s="39"/>
      <c r="M30" s="2"/>
      <c r="N30" s="2"/>
      <c r="O30" s="2"/>
      <c r="P30" s="3"/>
      <c r="Q30" s="3"/>
      <c r="R30" s="3"/>
      <c r="S30" s="1"/>
      <c r="T30" s="3"/>
      <c r="U30" s="39"/>
      <c r="V30" s="41"/>
      <c r="W30" s="41"/>
      <c r="X30" s="14"/>
      <c r="Y30" s="16"/>
      <c r="Z30" s="15"/>
      <c r="AA30" s="15"/>
      <c r="AB30" s="15"/>
      <c r="AC30" s="15"/>
      <c r="AD30" s="15"/>
      <c r="AE30" s="6"/>
      <c r="AF30" s="15"/>
      <c r="AG30" s="15"/>
      <c r="AH30" s="15"/>
      <c r="AI30" s="15"/>
      <c r="AJ30" s="15"/>
      <c r="AK30"/>
      <c r="AL30" s="20">
        <f t="shared" si="0"/>
        <v>0</v>
      </c>
      <c r="AM30"/>
      <c r="AN30"/>
    </row>
    <row r="31" spans="1:40" s="10" customFormat="1" ht="18">
      <c r="A31" s="36"/>
      <c r="B31" s="1"/>
      <c r="C31" s="1"/>
      <c r="D31" s="2"/>
      <c r="E31" s="2"/>
      <c r="F31" s="2"/>
      <c r="G31" s="2"/>
      <c r="H31" s="44"/>
      <c r="I31" s="3"/>
      <c r="J31" s="39"/>
      <c r="K31" s="39"/>
      <c r="L31" s="39"/>
      <c r="M31" s="2"/>
      <c r="N31" s="8"/>
      <c r="O31" s="2"/>
      <c r="P31" s="3"/>
      <c r="Q31" s="3"/>
      <c r="R31" s="3"/>
      <c r="S31" s="1"/>
      <c r="T31" s="3"/>
      <c r="U31" s="39"/>
      <c r="V31" s="41"/>
      <c r="W31" s="41"/>
      <c r="X31" s="14"/>
      <c r="Y31" s="16"/>
      <c r="Z31" s="15"/>
      <c r="AA31" s="15"/>
      <c r="AB31" s="15"/>
      <c r="AC31" s="15"/>
      <c r="AD31" s="15"/>
      <c r="AE31" s="16"/>
      <c r="AF31" s="15"/>
      <c r="AG31" s="15"/>
      <c r="AH31" s="15"/>
      <c r="AI31" s="15"/>
      <c r="AJ31" s="15"/>
      <c r="AK31"/>
      <c r="AL31" s="20">
        <f t="shared" si="0"/>
        <v>0</v>
      </c>
      <c r="AM31"/>
      <c r="AN31"/>
    </row>
    <row r="32" spans="1:40" s="10" customFormat="1" ht="18" customHeight="1">
      <c r="A32" s="36"/>
      <c r="B32" s="1"/>
      <c r="C32" s="1"/>
      <c r="D32" s="2"/>
      <c r="E32" s="2"/>
      <c r="F32" s="2"/>
      <c r="G32" s="2"/>
      <c r="H32" s="44"/>
      <c r="I32" s="3"/>
      <c r="J32" s="39"/>
      <c r="K32" s="39"/>
      <c r="L32" s="39"/>
      <c r="M32" s="2"/>
      <c r="N32" s="2"/>
      <c r="O32" s="2"/>
      <c r="P32" s="3"/>
      <c r="Q32" s="3"/>
      <c r="R32" s="3"/>
      <c r="S32" s="1"/>
      <c r="T32" s="3"/>
      <c r="U32" s="39"/>
      <c r="V32" s="41"/>
      <c r="W32" s="41"/>
      <c r="X32" s="14"/>
      <c r="Y32" s="16"/>
      <c r="Z32" s="15"/>
      <c r="AA32" s="15"/>
      <c r="AB32" s="15"/>
      <c r="AC32" s="15"/>
      <c r="AD32" s="15"/>
      <c r="AE32" s="6"/>
      <c r="AF32" s="15"/>
      <c r="AG32" s="15"/>
      <c r="AH32" s="15"/>
      <c r="AI32" s="15"/>
      <c r="AJ32" s="15"/>
      <c r="AK32"/>
      <c r="AL32" s="20">
        <f t="shared" si="0"/>
        <v>0</v>
      </c>
      <c r="AM32"/>
      <c r="AN32"/>
    </row>
    <row r="33" spans="1:40" s="10" customFormat="1" ht="18">
      <c r="A33" s="36"/>
      <c r="B33" s="1"/>
      <c r="C33" s="1"/>
      <c r="D33" s="2"/>
      <c r="E33" s="2"/>
      <c r="F33" s="2"/>
      <c r="G33" s="2"/>
      <c r="H33" s="44"/>
      <c r="I33" s="3"/>
      <c r="J33" s="39"/>
      <c r="K33" s="39"/>
      <c r="L33" s="39"/>
      <c r="M33" s="2"/>
      <c r="N33" s="2"/>
      <c r="O33" s="2"/>
      <c r="P33" s="3"/>
      <c r="Q33" s="3"/>
      <c r="R33" s="3"/>
      <c r="S33" s="1"/>
      <c r="T33" s="3"/>
      <c r="U33" s="39"/>
      <c r="V33" s="41"/>
      <c r="W33" s="41"/>
      <c r="X33" s="14"/>
      <c r="Y33" s="16"/>
      <c r="Z33" s="15"/>
      <c r="AA33" s="15"/>
      <c r="AB33" s="15"/>
      <c r="AC33" s="15"/>
      <c r="AD33" s="15"/>
      <c r="AE33" s="6"/>
      <c r="AF33" s="15"/>
      <c r="AG33" s="15"/>
      <c r="AH33" s="15"/>
      <c r="AI33" s="15"/>
      <c r="AJ33" s="15"/>
      <c r="AK33"/>
      <c r="AL33" s="20">
        <f t="shared" si="0"/>
        <v>0</v>
      </c>
      <c r="AM33"/>
      <c r="AN33"/>
    </row>
    <row r="34" spans="1:40" s="10" customFormat="1" ht="18">
      <c r="A34" s="36"/>
      <c r="B34" s="1"/>
      <c r="C34" s="1"/>
      <c r="D34" s="2"/>
      <c r="E34" s="2"/>
      <c r="F34" s="2"/>
      <c r="G34" s="2"/>
      <c r="H34" s="44"/>
      <c r="I34" s="3"/>
      <c r="J34" s="39"/>
      <c r="K34" s="39"/>
      <c r="L34" s="39"/>
      <c r="M34" s="2"/>
      <c r="N34" s="8"/>
      <c r="O34" s="2"/>
      <c r="P34" s="3"/>
      <c r="Q34" s="3"/>
      <c r="R34" s="3"/>
      <c r="S34" s="1"/>
      <c r="T34" s="3"/>
      <c r="U34" s="39"/>
      <c r="V34" s="41"/>
      <c r="W34" s="41"/>
      <c r="X34" s="14"/>
      <c r="Y34" s="16"/>
      <c r="Z34" s="15"/>
      <c r="AA34" s="15"/>
      <c r="AB34" s="15"/>
      <c r="AC34" s="15"/>
      <c r="AD34" s="15"/>
      <c r="AE34" s="6"/>
      <c r="AF34" s="15"/>
      <c r="AG34" s="15"/>
      <c r="AH34" s="15"/>
      <c r="AI34" s="15"/>
      <c r="AJ34" s="15"/>
      <c r="AK34"/>
      <c r="AL34" s="20">
        <f t="shared" si="0"/>
        <v>0</v>
      </c>
      <c r="AM34"/>
      <c r="AN34"/>
    </row>
    <row r="35" spans="1:40" s="10" customFormat="1" ht="18">
      <c r="A35" s="36"/>
      <c r="B35" s="1"/>
      <c r="C35" s="1"/>
      <c r="D35" s="2"/>
      <c r="E35" s="2"/>
      <c r="F35" s="2"/>
      <c r="G35" s="2"/>
      <c r="H35" s="44"/>
      <c r="I35" s="3"/>
      <c r="J35" s="39"/>
      <c r="K35" s="39"/>
      <c r="L35" s="39"/>
      <c r="M35" s="2"/>
      <c r="N35" s="2"/>
      <c r="O35" s="2"/>
      <c r="P35" s="3"/>
      <c r="Q35" s="3"/>
      <c r="R35" s="3"/>
      <c r="S35" s="1"/>
      <c r="T35" s="3"/>
      <c r="U35" s="39"/>
      <c r="V35" s="41"/>
      <c r="W35" s="41"/>
      <c r="X35" s="14"/>
      <c r="Y35" s="16"/>
      <c r="Z35" s="15"/>
      <c r="AA35" s="15"/>
      <c r="AB35" s="15"/>
      <c r="AC35" s="15"/>
      <c r="AD35" s="15"/>
      <c r="AE35" s="16"/>
      <c r="AF35" s="15"/>
      <c r="AG35" s="15"/>
      <c r="AH35" s="15"/>
      <c r="AI35" s="15"/>
      <c r="AJ35" s="15"/>
      <c r="AK35"/>
      <c r="AL35" s="20">
        <f t="shared" si="0"/>
        <v>0</v>
      </c>
      <c r="AM35"/>
      <c r="AN35"/>
    </row>
    <row r="36" spans="1:40" s="10" customFormat="1" ht="18">
      <c r="A36" s="36"/>
      <c r="B36" s="1"/>
      <c r="C36" s="1"/>
      <c r="D36" s="2"/>
      <c r="E36" s="2"/>
      <c r="F36" s="2"/>
      <c r="G36" s="2"/>
      <c r="H36" s="44"/>
      <c r="I36" s="3"/>
      <c r="J36" s="39"/>
      <c r="K36" s="39"/>
      <c r="L36" s="39"/>
      <c r="M36" s="2"/>
      <c r="N36" s="2"/>
      <c r="O36" s="2"/>
      <c r="P36" s="3"/>
      <c r="Q36" s="3"/>
      <c r="R36" s="3"/>
      <c r="S36" s="1"/>
      <c r="T36" s="3"/>
      <c r="U36" s="39"/>
      <c r="V36" s="41"/>
      <c r="W36" s="41"/>
      <c r="X36" s="14"/>
      <c r="Y36" s="16"/>
      <c r="Z36" s="15"/>
      <c r="AA36" s="15"/>
      <c r="AB36" s="15"/>
      <c r="AC36" s="15"/>
      <c r="AD36" s="15"/>
      <c r="AE36" s="16"/>
      <c r="AF36" s="15"/>
      <c r="AG36" s="15"/>
      <c r="AH36" s="15"/>
      <c r="AI36" s="15"/>
      <c r="AJ36" s="15"/>
      <c r="AK36"/>
      <c r="AL36" s="20">
        <f t="shared" si="0"/>
        <v>0</v>
      </c>
      <c r="AM36"/>
      <c r="AN36"/>
    </row>
    <row r="37" spans="1:40" s="10" customFormat="1" ht="18">
      <c r="A37" s="36"/>
      <c r="B37" s="1"/>
      <c r="C37" s="1"/>
      <c r="D37" s="41"/>
      <c r="E37" s="41"/>
      <c r="F37" s="40"/>
      <c r="G37" s="44"/>
      <c r="H37" s="44"/>
      <c r="I37" s="3"/>
      <c r="J37" s="39"/>
      <c r="K37" s="39"/>
      <c r="L37" s="39"/>
      <c r="M37" s="2"/>
      <c r="N37" s="40"/>
      <c r="O37" s="40"/>
      <c r="P37" s="45"/>
      <c r="Q37" s="45"/>
      <c r="R37" s="40"/>
      <c r="S37" s="40"/>
      <c r="T37" s="3"/>
      <c r="U37" s="39"/>
      <c r="V37" s="40"/>
      <c r="W37" s="41"/>
      <c r="X37" s="14"/>
      <c r="Y37" s="16"/>
      <c r="Z37" s="15"/>
      <c r="AA37" s="15"/>
      <c r="AB37" s="15"/>
      <c r="AC37" s="15"/>
      <c r="AD37" s="15"/>
      <c r="AE37" s="16"/>
      <c r="AF37" s="15"/>
      <c r="AG37" s="15"/>
      <c r="AH37" s="15"/>
      <c r="AI37" s="15"/>
      <c r="AJ37" s="15"/>
      <c r="AK37"/>
      <c r="AL37" s="20">
        <f t="shared" si="0"/>
        <v>0</v>
      </c>
      <c r="AM37"/>
      <c r="AN37"/>
    </row>
    <row r="38" spans="1:40" s="10" customFormat="1" ht="18.75" thickBot="1">
      <c r="A38" s="37"/>
      <c r="B38" s="1"/>
      <c r="C38" s="1"/>
      <c r="D38" s="41"/>
      <c r="E38" s="41"/>
      <c r="F38" s="40"/>
      <c r="G38" s="44"/>
      <c r="H38" s="44"/>
      <c r="I38" s="3"/>
      <c r="J38" s="39"/>
      <c r="K38" s="39"/>
      <c r="L38" s="39"/>
      <c r="M38" s="2"/>
      <c r="N38" s="40"/>
      <c r="O38" s="40"/>
      <c r="P38" s="45"/>
      <c r="Q38" s="45"/>
      <c r="R38" s="40"/>
      <c r="S38" s="40"/>
      <c r="T38" s="3"/>
      <c r="U38" s="39"/>
      <c r="V38" s="40"/>
      <c r="W38" s="41"/>
      <c r="X38" s="14"/>
      <c r="Y38" s="16"/>
      <c r="Z38" s="15"/>
      <c r="AA38" s="15"/>
      <c r="AB38" s="15"/>
      <c r="AC38" s="15"/>
      <c r="AD38" s="15"/>
      <c r="AE38" s="6"/>
      <c r="AF38" s="15"/>
      <c r="AG38" s="15"/>
      <c r="AH38" s="15"/>
      <c r="AI38" s="15"/>
      <c r="AJ38" s="15"/>
      <c r="AK38"/>
      <c r="AL38" s="20">
        <f t="shared" si="0"/>
        <v>0</v>
      </c>
      <c r="AM38"/>
      <c r="AN38"/>
    </row>
    <row r="39" spans="1:40" s="10" customFormat="1" ht="16.5" thickBot="1">
      <c r="A39" s="38"/>
      <c r="B39" s="1"/>
      <c r="C39" s="1"/>
      <c r="D39" s="1"/>
      <c r="E39" s="1"/>
      <c r="F39" s="1"/>
      <c r="G39" s="1"/>
      <c r="H39" s="30"/>
      <c r="I39" s="4"/>
      <c r="J39" s="27"/>
      <c r="K39" s="27"/>
      <c r="L39" s="27"/>
      <c r="M39" s="1"/>
      <c r="N39" s="1"/>
      <c r="O39" s="1"/>
      <c r="P39" s="4"/>
      <c r="Q39" s="4"/>
      <c r="R39" s="4"/>
      <c r="S39" s="1"/>
      <c r="T39" s="4"/>
      <c r="U39" s="27"/>
      <c r="V39" s="28"/>
      <c r="W39" s="14"/>
      <c r="X39" s="16"/>
      <c r="Y39" s="15"/>
      <c r="Z39" s="15"/>
      <c r="AA39" s="15"/>
      <c r="AB39" s="15"/>
      <c r="AC39" s="15"/>
      <c r="AD39" s="5"/>
      <c r="AE39" s="6"/>
      <c r="AF39" s="15"/>
      <c r="AG39" s="15"/>
      <c r="AH39" s="15"/>
      <c r="AI39" s="15"/>
      <c r="AJ39" s="15"/>
      <c r="AK39"/>
      <c r="AL39" s="20">
        <f t="shared" si="0"/>
        <v>0</v>
      </c>
      <c r="AM39"/>
      <c r="AN39"/>
    </row>
    <row r="40" spans="1:40" s="10" customFormat="1" ht="16.5" thickBot="1">
      <c r="A40" s="37"/>
      <c r="B40" s="1"/>
      <c r="C40" s="1"/>
      <c r="D40" s="1"/>
      <c r="E40" s="1"/>
      <c r="F40" s="1"/>
      <c r="G40" s="1"/>
      <c r="H40" s="1"/>
      <c r="I40" s="1"/>
      <c r="J40" s="29"/>
      <c r="K40" s="29"/>
      <c r="L40" s="29"/>
      <c r="M40" s="1"/>
      <c r="N40" s="4"/>
      <c r="O40" s="1"/>
      <c r="P40" s="32"/>
      <c r="Q40" s="4"/>
      <c r="R40" s="33"/>
      <c r="S40" s="1"/>
      <c r="T40" s="4"/>
      <c r="U40" s="27"/>
      <c r="V40" s="31"/>
      <c r="W40" s="14"/>
      <c r="X40" s="16"/>
      <c r="Y40" s="15"/>
      <c r="Z40" s="15"/>
      <c r="AA40" s="15"/>
      <c r="AB40" s="15"/>
      <c r="AC40" s="15"/>
      <c r="AD40" s="5"/>
      <c r="AE40" s="6"/>
      <c r="AF40" s="15"/>
      <c r="AG40" s="15"/>
      <c r="AH40" s="15"/>
      <c r="AI40" s="15"/>
      <c r="AJ40" s="15"/>
      <c r="AK40"/>
      <c r="AL40" s="20">
        <f t="shared" si="0"/>
        <v>0</v>
      </c>
      <c r="AM40"/>
      <c r="AN40"/>
    </row>
    <row r="41" spans="1:40" s="10" customFormat="1" ht="1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 s="20">
        <f t="shared" si="0"/>
        <v>0</v>
      </c>
      <c r="AM41"/>
      <c r="AN41"/>
    </row>
    <row r="42" spans="1:40" s="10" customFormat="1" ht="1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 s="20">
        <f t="shared" si="0"/>
        <v>0</v>
      </c>
      <c r="AM42"/>
      <c r="AN42"/>
    </row>
    <row r="43" spans="1:40" s="10" customFormat="1" ht="1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 s="20">
        <f t="shared" si="0"/>
        <v>0</v>
      </c>
      <c r="AM43"/>
      <c r="AN43"/>
    </row>
    <row r="44" spans="1:40" s="10" customFormat="1" ht="1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 s="20">
        <f t="shared" si="0"/>
        <v>0</v>
      </c>
      <c r="AM44"/>
      <c r="AN44"/>
    </row>
    <row r="45" spans="1:40" s="10" customFormat="1" ht="1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 s="20">
        <f t="shared" si="0"/>
        <v>0</v>
      </c>
      <c r="AM45"/>
      <c r="AN45"/>
    </row>
    <row r="46" spans="1:40" s="10" customFormat="1" ht="1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 s="20">
        <f t="shared" si="0"/>
        <v>0</v>
      </c>
      <c r="AM46"/>
      <c r="AN46"/>
    </row>
    <row r="47" spans="1:40" s="10" customFormat="1" ht="1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 s="20">
        <f t="shared" si="0"/>
        <v>0</v>
      </c>
      <c r="AM47"/>
      <c r="AN47"/>
    </row>
    <row r="48" spans="1:40" s="10" customFormat="1" ht="1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 s="20">
        <f t="shared" si="0"/>
        <v>0</v>
      </c>
      <c r="AM48"/>
      <c r="AN48"/>
    </row>
    <row r="49" spans="38:38">
      <c r="AL49" s="20">
        <f t="shared" si="0"/>
        <v>0</v>
      </c>
    </row>
    <row r="50" spans="38:38">
      <c r="AL50" s="20">
        <f t="shared" si="0"/>
        <v>0</v>
      </c>
    </row>
    <row r="51" spans="38:38">
      <c r="AL51" s="20">
        <f t="shared" si="0"/>
        <v>0</v>
      </c>
    </row>
    <row r="52" spans="38:38">
      <c r="AL52" s="20">
        <f t="shared" si="0"/>
        <v>0</v>
      </c>
    </row>
    <row r="53" spans="38:38" s="19" customFormat="1"/>
  </sheetData>
  <autoFilter ref="A4:AJ38">
    <filterColumn colId="19" showButton="0"/>
    <filterColumn colId="31" showButton="0"/>
    <filterColumn colId="33" showButton="0"/>
  </autoFilter>
  <mergeCells count="3">
    <mergeCell ref="AF4:AG4"/>
    <mergeCell ref="AH4:AI4"/>
    <mergeCell ref="T4:U4"/>
  </mergeCells>
  <phoneticPr fontId="49" type="noConversion"/>
  <conditionalFormatting sqref="N1:N3">
    <cfRule type="cellIs" dxfId="5" priority="6" operator="equal">
      <formula>$P$1</formula>
    </cfRule>
  </conditionalFormatting>
  <conditionalFormatting sqref="N2">
    <cfRule type="cellIs" dxfId="4" priority="2" operator="notEqual">
      <formula>$P$2</formula>
    </cfRule>
    <cfRule type="cellIs" dxfId="3" priority="5" operator="equal">
      <formula>$P$2</formula>
    </cfRule>
  </conditionalFormatting>
  <conditionalFormatting sqref="N3">
    <cfRule type="cellIs" dxfId="2" priority="1" operator="notEqual">
      <formula>$P$3</formula>
    </cfRule>
    <cfRule type="cellIs" dxfId="1" priority="4" operator="equal">
      <formula>$P$3</formula>
    </cfRule>
  </conditionalFormatting>
  <conditionalFormatting sqref="N1">
    <cfRule type="cellIs" dxfId="0" priority="3" operator="notEqual">
      <formula>$P$1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B1:I71"/>
  <sheetViews>
    <sheetView view="pageBreakPreview" zoomScale="85" zoomScaleNormal="100" zoomScaleSheetLayoutView="85" workbookViewId="0">
      <selection activeCell="E50" sqref="E50"/>
    </sheetView>
  </sheetViews>
  <sheetFormatPr defaultRowHeight="15" outlineLevelRow="1"/>
  <cols>
    <col min="1" max="1" width="2" style="51" customWidth="1"/>
    <col min="2" max="2" width="3.85546875" style="104" customWidth="1"/>
    <col min="3" max="3" width="53.7109375" style="56" customWidth="1"/>
    <col min="4" max="4" width="12.7109375" style="56" customWidth="1"/>
    <col min="5" max="5" width="14" style="51" customWidth="1"/>
    <col min="6" max="6" width="13.5703125" style="51" customWidth="1"/>
    <col min="7" max="7" width="16" style="51" customWidth="1"/>
    <col min="8" max="8" width="12.7109375" style="51" customWidth="1"/>
    <col min="9" max="16384" width="9.140625" style="51"/>
  </cols>
  <sheetData>
    <row r="1" spans="2:7" ht="5.25" customHeight="1"/>
    <row r="2" spans="2:7" ht="12.75" customHeight="1">
      <c r="B2" s="142" t="s">
        <v>113</v>
      </c>
      <c r="C2" s="143"/>
      <c r="D2" s="88"/>
      <c r="E2" s="63"/>
      <c r="G2" s="66"/>
    </row>
    <row r="3" spans="2:7" ht="15.75">
      <c r="B3" s="142" t="s">
        <v>114</v>
      </c>
      <c r="C3" s="143"/>
      <c r="D3" s="113"/>
      <c r="E3" s="114"/>
      <c r="F3" s="94"/>
      <c r="G3" s="66"/>
    </row>
    <row r="4" spans="2:7">
      <c r="B4" s="142" t="s">
        <v>115</v>
      </c>
      <c r="C4" s="143"/>
      <c r="D4" s="93"/>
      <c r="E4" s="92"/>
      <c r="F4" s="94"/>
      <c r="G4" s="66"/>
    </row>
    <row r="5" spans="2:7">
      <c r="B5" s="132"/>
      <c r="C5" s="133"/>
      <c r="D5" s="93"/>
      <c r="E5" s="92"/>
      <c r="F5" s="94"/>
      <c r="G5" s="66"/>
    </row>
    <row r="6" spans="2:7" ht="36" customHeight="1">
      <c r="B6" s="144" t="s">
        <v>109</v>
      </c>
      <c r="C6" s="144"/>
      <c r="D6" s="144"/>
      <c r="E6" s="144"/>
      <c r="F6" s="144"/>
      <c r="G6" s="145"/>
    </row>
    <row r="7" spans="2:7" ht="18" customHeight="1" thickBot="1">
      <c r="B7" s="96"/>
      <c r="C7" s="87"/>
      <c r="D7" s="96"/>
      <c r="E7" s="87"/>
      <c r="F7" s="87"/>
      <c r="G7" s="87"/>
    </row>
    <row r="8" spans="2:7" ht="51" hidden="1" customHeight="1" outlineLevel="1" thickBot="1">
      <c r="B8" s="96"/>
      <c r="C8" s="146" t="s">
        <v>106</v>
      </c>
      <c r="D8" s="146"/>
      <c r="E8" s="146"/>
      <c r="F8" s="146"/>
      <c r="G8" s="87"/>
    </row>
    <row r="9" spans="2:7" s="53" customFormat="1" ht="50.25" customHeight="1" collapsed="1">
      <c r="B9" s="116" t="s">
        <v>0</v>
      </c>
      <c r="C9" s="117" t="s">
        <v>110</v>
      </c>
      <c r="D9" s="118" t="s">
        <v>100</v>
      </c>
      <c r="E9" s="117" t="s">
        <v>108</v>
      </c>
      <c r="F9" s="117" t="s">
        <v>49</v>
      </c>
      <c r="G9" s="119" t="s">
        <v>50</v>
      </c>
    </row>
    <row r="10" spans="2:7" s="52" customFormat="1" ht="27" customHeight="1">
      <c r="B10" s="110">
        <v>1</v>
      </c>
      <c r="C10" s="121" t="s">
        <v>43</v>
      </c>
      <c r="D10" s="111" t="s">
        <v>104</v>
      </c>
      <c r="E10" s="70"/>
      <c r="F10" s="65"/>
      <c r="G10" s="82"/>
    </row>
    <row r="11" spans="2:7" s="52" customFormat="1" ht="48.75" customHeight="1">
      <c r="B11" s="110">
        <f>B10+1</f>
        <v>2</v>
      </c>
      <c r="C11" s="121" t="s">
        <v>71</v>
      </c>
      <c r="D11" s="111" t="s">
        <v>104</v>
      </c>
      <c r="E11" s="70"/>
      <c r="F11" s="65"/>
      <c r="G11" s="82"/>
    </row>
    <row r="12" spans="2:7" s="52" customFormat="1" ht="44.25" customHeight="1">
      <c r="B12" s="110">
        <f t="shared" ref="B12:B36" si="0">B11+1</f>
        <v>3</v>
      </c>
      <c r="C12" s="121" t="s">
        <v>72</v>
      </c>
      <c r="D12" s="111" t="s">
        <v>104</v>
      </c>
      <c r="E12" s="70"/>
      <c r="F12" s="65"/>
      <c r="G12" s="82"/>
    </row>
    <row r="13" spans="2:7" s="52" customFormat="1" ht="33" customHeight="1">
      <c r="B13" s="110">
        <f t="shared" si="0"/>
        <v>4</v>
      </c>
      <c r="C13" s="121" t="s">
        <v>51</v>
      </c>
      <c r="D13" s="111" t="s">
        <v>104</v>
      </c>
      <c r="E13" s="70"/>
      <c r="F13" s="65"/>
      <c r="G13" s="82"/>
    </row>
    <row r="14" spans="2:7" s="52" customFormat="1" ht="56.25" customHeight="1">
      <c r="B14" s="110">
        <f t="shared" si="0"/>
        <v>5</v>
      </c>
      <c r="C14" s="121" t="s">
        <v>76</v>
      </c>
      <c r="D14" s="111" t="s">
        <v>104</v>
      </c>
      <c r="E14" s="70"/>
      <c r="F14" s="65"/>
      <c r="G14" s="82"/>
    </row>
    <row r="15" spans="2:7" s="52" customFormat="1" ht="34.5" customHeight="1">
      <c r="B15" s="110">
        <f t="shared" si="0"/>
        <v>6</v>
      </c>
      <c r="C15" s="121" t="s">
        <v>77</v>
      </c>
      <c r="D15" s="111" t="s">
        <v>104</v>
      </c>
      <c r="E15" s="70"/>
      <c r="F15" s="65"/>
      <c r="G15" s="82"/>
    </row>
    <row r="16" spans="2:7" s="52" customFormat="1" ht="40.5" customHeight="1">
      <c r="B16" s="110">
        <f t="shared" si="0"/>
        <v>7</v>
      </c>
      <c r="C16" s="121" t="s">
        <v>64</v>
      </c>
      <c r="D16" s="111" t="s">
        <v>104</v>
      </c>
      <c r="E16" s="70"/>
      <c r="F16" s="65"/>
      <c r="G16" s="82"/>
    </row>
    <row r="17" spans="2:7" s="52" customFormat="1" ht="54.75" customHeight="1">
      <c r="B17" s="110">
        <f t="shared" si="0"/>
        <v>8</v>
      </c>
      <c r="C17" s="121" t="s">
        <v>78</v>
      </c>
      <c r="D17" s="111" t="s">
        <v>104</v>
      </c>
      <c r="E17" s="70"/>
      <c r="F17" s="65"/>
      <c r="G17" s="82"/>
    </row>
    <row r="18" spans="2:7" s="52" customFormat="1" ht="42.75" customHeight="1">
      <c r="B18" s="110">
        <f t="shared" si="0"/>
        <v>9</v>
      </c>
      <c r="C18" s="121" t="s">
        <v>79</v>
      </c>
      <c r="D18" s="111" t="s">
        <v>104</v>
      </c>
      <c r="E18" s="70"/>
      <c r="F18" s="65"/>
      <c r="G18" s="82"/>
    </row>
    <row r="19" spans="2:7" s="52" customFormat="1" ht="29.25" customHeight="1">
      <c r="B19" s="110">
        <f t="shared" si="0"/>
        <v>10</v>
      </c>
      <c r="C19" s="121" t="s">
        <v>83</v>
      </c>
      <c r="D19" s="111" t="s">
        <v>105</v>
      </c>
      <c r="E19" s="107"/>
      <c r="F19" s="90"/>
      <c r="G19" s="91"/>
    </row>
    <row r="20" spans="2:7" s="52" customFormat="1" ht="29.25" customHeight="1">
      <c r="B20" s="110">
        <f t="shared" si="0"/>
        <v>11</v>
      </c>
      <c r="C20" s="121" t="s">
        <v>84</v>
      </c>
      <c r="D20" s="111" t="s">
        <v>105</v>
      </c>
      <c r="E20" s="107"/>
      <c r="F20" s="90"/>
      <c r="G20" s="91"/>
    </row>
    <row r="21" spans="2:7" s="52" customFormat="1" ht="29.25" customHeight="1">
      <c r="B21" s="110">
        <f t="shared" si="0"/>
        <v>12</v>
      </c>
      <c r="C21" s="121" t="s">
        <v>85</v>
      </c>
      <c r="D21" s="111" t="s">
        <v>105</v>
      </c>
      <c r="E21" s="107"/>
      <c r="F21" s="90"/>
      <c r="G21" s="91"/>
    </row>
    <row r="22" spans="2:7" s="52" customFormat="1" ht="29.25" customHeight="1">
      <c r="B22" s="110">
        <f t="shared" si="0"/>
        <v>13</v>
      </c>
      <c r="C22" s="121" t="s">
        <v>86</v>
      </c>
      <c r="D22" s="111" t="s">
        <v>105</v>
      </c>
      <c r="E22" s="107"/>
      <c r="F22" s="90"/>
      <c r="G22" s="91"/>
    </row>
    <row r="23" spans="2:7" s="52" customFormat="1" ht="29.25" customHeight="1">
      <c r="B23" s="110">
        <f t="shared" si="0"/>
        <v>14</v>
      </c>
      <c r="C23" s="121" t="s">
        <v>87</v>
      </c>
      <c r="D23" s="111" t="s">
        <v>105</v>
      </c>
      <c r="E23" s="107"/>
      <c r="F23" s="90"/>
      <c r="G23" s="91"/>
    </row>
    <row r="24" spans="2:7" s="52" customFormat="1" ht="29.25" customHeight="1">
      <c r="B24" s="110">
        <f t="shared" si="0"/>
        <v>15</v>
      </c>
      <c r="C24" s="121" t="s">
        <v>88</v>
      </c>
      <c r="D24" s="111" t="s">
        <v>105</v>
      </c>
      <c r="E24" s="107"/>
      <c r="F24" s="90"/>
      <c r="G24" s="91"/>
    </row>
    <row r="25" spans="2:7" s="52" customFormat="1" ht="29.25" customHeight="1">
      <c r="B25" s="110">
        <f t="shared" si="0"/>
        <v>16</v>
      </c>
      <c r="C25" s="121" t="s">
        <v>58</v>
      </c>
      <c r="D25" s="111" t="s">
        <v>105</v>
      </c>
      <c r="E25" s="107"/>
      <c r="F25" s="90"/>
      <c r="G25" s="91"/>
    </row>
    <row r="26" spans="2:7" s="52" customFormat="1" ht="29.25" customHeight="1">
      <c r="B26" s="110">
        <f t="shared" si="0"/>
        <v>17</v>
      </c>
      <c r="C26" s="121" t="s">
        <v>89</v>
      </c>
      <c r="D26" s="111" t="s">
        <v>105</v>
      </c>
      <c r="E26" s="107"/>
      <c r="F26" s="90"/>
      <c r="G26" s="91"/>
    </row>
    <row r="27" spans="2:7" s="52" customFormat="1" ht="29.25" customHeight="1">
      <c r="B27" s="110">
        <f t="shared" si="0"/>
        <v>18</v>
      </c>
      <c r="C27" s="121" t="s">
        <v>90</v>
      </c>
      <c r="D27" s="111" t="s">
        <v>105</v>
      </c>
      <c r="E27" s="107"/>
      <c r="F27" s="90"/>
      <c r="G27" s="91"/>
    </row>
    <row r="28" spans="2:7" s="52" customFormat="1" ht="29.25" customHeight="1">
      <c r="B28" s="110">
        <f t="shared" si="0"/>
        <v>19</v>
      </c>
      <c r="C28" s="121" t="s">
        <v>91</v>
      </c>
      <c r="D28" s="111" t="s">
        <v>105</v>
      </c>
      <c r="E28" s="107"/>
      <c r="F28" s="90"/>
      <c r="G28" s="91"/>
    </row>
    <row r="29" spans="2:7" s="52" customFormat="1" ht="29.25" customHeight="1">
      <c r="B29" s="110">
        <f t="shared" si="0"/>
        <v>20</v>
      </c>
      <c r="C29" s="121" t="s">
        <v>92</v>
      </c>
      <c r="D29" s="111" t="s">
        <v>105</v>
      </c>
      <c r="E29" s="107"/>
      <c r="F29" s="90"/>
      <c r="G29" s="91"/>
    </row>
    <row r="30" spans="2:7" s="52" customFormat="1" ht="29.25" customHeight="1">
      <c r="B30" s="110">
        <f t="shared" si="0"/>
        <v>21</v>
      </c>
      <c r="C30" s="121" t="s">
        <v>93</v>
      </c>
      <c r="D30" s="111" t="s">
        <v>105</v>
      </c>
      <c r="E30" s="107"/>
      <c r="F30" s="90"/>
      <c r="G30" s="91"/>
    </row>
    <row r="31" spans="2:7" s="52" customFormat="1" ht="29.25" customHeight="1">
      <c r="B31" s="110">
        <f t="shared" si="0"/>
        <v>22</v>
      </c>
      <c r="C31" s="121" t="s">
        <v>94</v>
      </c>
      <c r="D31" s="111" t="s">
        <v>105</v>
      </c>
      <c r="E31" s="107"/>
      <c r="F31" s="90"/>
      <c r="G31" s="91"/>
    </row>
    <row r="32" spans="2:7" s="52" customFormat="1" ht="29.25" customHeight="1">
      <c r="B32" s="110">
        <f t="shared" si="0"/>
        <v>23</v>
      </c>
      <c r="C32" s="121" t="s">
        <v>54</v>
      </c>
      <c r="D32" s="111" t="s">
        <v>105</v>
      </c>
      <c r="E32" s="107"/>
      <c r="F32" s="90"/>
      <c r="G32" s="91"/>
    </row>
    <row r="33" spans="2:9" s="52" customFormat="1" ht="29.25" customHeight="1">
      <c r="B33" s="110">
        <f t="shared" si="0"/>
        <v>24</v>
      </c>
      <c r="C33" s="121" t="s">
        <v>80</v>
      </c>
      <c r="D33" s="111" t="s">
        <v>105</v>
      </c>
      <c r="E33" s="107"/>
      <c r="F33" s="90"/>
      <c r="G33" s="91"/>
    </row>
    <row r="34" spans="2:9" s="52" customFormat="1" ht="29.25" customHeight="1">
      <c r="B34" s="110">
        <f t="shared" si="0"/>
        <v>25</v>
      </c>
      <c r="C34" s="121" t="s">
        <v>81</v>
      </c>
      <c r="D34" s="111" t="s">
        <v>105</v>
      </c>
      <c r="E34" s="107"/>
      <c r="F34" s="90"/>
      <c r="G34" s="91"/>
    </row>
    <row r="35" spans="2:9" s="52" customFormat="1" ht="29.25" customHeight="1">
      <c r="B35" s="110">
        <f t="shared" si="0"/>
        <v>26</v>
      </c>
      <c r="C35" s="121" t="s">
        <v>82</v>
      </c>
      <c r="D35" s="111" t="s">
        <v>105</v>
      </c>
      <c r="E35" s="107"/>
      <c r="F35" s="90"/>
      <c r="G35" s="91"/>
    </row>
    <row r="36" spans="2:9" s="52" customFormat="1" ht="29.25" customHeight="1">
      <c r="B36" s="110">
        <f t="shared" si="0"/>
        <v>27</v>
      </c>
      <c r="C36" s="121" t="s">
        <v>53</v>
      </c>
      <c r="D36" s="111" t="s">
        <v>105</v>
      </c>
      <c r="E36" s="107"/>
      <c r="F36" s="90"/>
      <c r="G36" s="91"/>
    </row>
    <row r="37" spans="2:9" s="52" customFormat="1" ht="29.25" customHeight="1" thickBot="1">
      <c r="B37" s="124">
        <f>B36+1</f>
        <v>28</v>
      </c>
      <c r="C37" s="125" t="s">
        <v>65</v>
      </c>
      <c r="D37" s="112" t="s">
        <v>105</v>
      </c>
      <c r="E37" s="126"/>
      <c r="F37" s="127"/>
      <c r="G37" s="128"/>
    </row>
    <row r="38" spans="2:9" s="52" customFormat="1" ht="12.75" customHeight="1">
      <c r="B38" s="129"/>
      <c r="C38" s="130" t="s">
        <v>69</v>
      </c>
      <c r="D38" s="130"/>
      <c r="E38" s="147"/>
      <c r="F38" s="148"/>
      <c r="G38" s="149"/>
    </row>
    <row r="39" spans="2:9" s="52" customFormat="1" ht="12.75" customHeight="1">
      <c r="B39" s="120"/>
      <c r="C39" s="131" t="s">
        <v>112</v>
      </c>
      <c r="D39" s="131"/>
      <c r="E39" s="150"/>
      <c r="F39" s="151"/>
      <c r="G39" s="152"/>
    </row>
    <row r="40" spans="2:9" s="52" customFormat="1" ht="12.75" customHeight="1" thickBot="1">
      <c r="B40" s="122"/>
      <c r="C40" s="123" t="s">
        <v>111</v>
      </c>
      <c r="D40" s="123"/>
      <c r="E40" s="139"/>
      <c r="F40" s="140"/>
      <c r="G40" s="141"/>
    </row>
    <row r="41" spans="2:9" s="52" customFormat="1" ht="12.75" customHeight="1">
      <c r="B41" s="105"/>
      <c r="C41" s="85"/>
      <c r="D41" s="85"/>
      <c r="E41" s="55"/>
      <c r="F41" s="55"/>
      <c r="G41" s="89"/>
    </row>
    <row r="42" spans="2:9" ht="15.75">
      <c r="C42" s="97"/>
      <c r="D42" s="108"/>
      <c r="E42" s="109"/>
      <c r="F42" s="109"/>
      <c r="G42" s="109"/>
    </row>
    <row r="43" spans="2:9" ht="15.75">
      <c r="C43" s="61" t="s">
        <v>95</v>
      </c>
      <c r="D43" s="61"/>
      <c r="E43" s="58"/>
      <c r="G43" s="86" t="s">
        <v>38</v>
      </c>
      <c r="I43" s="62"/>
    </row>
    <row r="44" spans="2:9">
      <c r="C44" s="61"/>
      <c r="D44" s="61"/>
      <c r="E44" s="58"/>
      <c r="F44" s="73"/>
      <c r="G44" s="73"/>
      <c r="H44" s="62"/>
      <c r="I44" s="56"/>
    </row>
    <row r="45" spans="2:9">
      <c r="C45" s="61"/>
      <c r="D45" s="61"/>
      <c r="E45" s="58"/>
      <c r="F45" s="72"/>
      <c r="G45" s="72"/>
      <c r="H45" s="56"/>
      <c r="I45" s="64"/>
    </row>
    <row r="46" spans="2:9" ht="21.75" customHeight="1">
      <c r="C46" s="56" t="s">
        <v>41</v>
      </c>
      <c r="E46" s="58"/>
      <c r="F46" s="71"/>
      <c r="G46" s="71" t="s">
        <v>42</v>
      </c>
      <c r="H46" s="64"/>
      <c r="I46" s="64"/>
    </row>
    <row r="47" spans="2:9">
      <c r="E47" s="58"/>
      <c r="H47" s="56"/>
      <c r="I47" s="56"/>
    </row>
    <row r="48" spans="2:9">
      <c r="C48" s="61"/>
      <c r="D48" s="61"/>
      <c r="E48" s="58"/>
    </row>
    <row r="49" spans="2:7" ht="23.25">
      <c r="C49" s="68"/>
      <c r="D49" s="68"/>
      <c r="E49" s="69"/>
      <c r="F49" s="69"/>
      <c r="G49" s="69"/>
    </row>
    <row r="50" spans="2:7" s="52" customFormat="1" ht="12.75">
      <c r="B50" s="106"/>
      <c r="C50" s="57"/>
      <c r="D50" s="57"/>
      <c r="E50" s="58"/>
      <c r="F50" s="55"/>
      <c r="G50" s="55"/>
    </row>
    <row r="51" spans="2:7" s="52" customFormat="1" ht="12.75">
      <c r="B51" s="106"/>
      <c r="C51" s="57"/>
      <c r="D51" s="57"/>
    </row>
    <row r="52" spans="2:7" s="52" customFormat="1" ht="12.75">
      <c r="B52" s="106"/>
      <c r="C52" s="57"/>
      <c r="D52" s="57"/>
    </row>
    <row r="53" spans="2:7" s="52" customFormat="1" ht="12.75">
      <c r="B53" s="106"/>
      <c r="C53" s="57"/>
      <c r="D53" s="57"/>
    </row>
    <row r="54" spans="2:7" s="52" customFormat="1" ht="12.75">
      <c r="B54" s="106"/>
      <c r="C54" s="57"/>
      <c r="D54" s="57"/>
    </row>
    <row r="55" spans="2:7" s="52" customFormat="1" ht="12.75">
      <c r="B55" s="106"/>
      <c r="C55" s="57"/>
      <c r="D55" s="57"/>
    </row>
    <row r="56" spans="2:7" s="52" customFormat="1" ht="12.75">
      <c r="B56" s="106"/>
      <c r="C56" s="57"/>
      <c r="D56" s="57"/>
    </row>
    <row r="57" spans="2:7" s="52" customFormat="1" ht="12.75">
      <c r="B57" s="106"/>
      <c r="C57" s="57"/>
      <c r="D57" s="57"/>
    </row>
    <row r="58" spans="2:7" s="52" customFormat="1" ht="12.75">
      <c r="B58" s="106"/>
      <c r="C58" s="57"/>
      <c r="D58" s="57"/>
    </row>
    <row r="59" spans="2:7" s="52" customFormat="1" ht="12.75">
      <c r="B59" s="106"/>
      <c r="C59" s="57"/>
      <c r="D59" s="57"/>
    </row>
    <row r="60" spans="2:7" s="52" customFormat="1" ht="12.75">
      <c r="B60" s="106"/>
      <c r="C60" s="57"/>
      <c r="D60" s="57"/>
    </row>
    <row r="61" spans="2:7" s="52" customFormat="1" ht="12.75">
      <c r="B61" s="106"/>
      <c r="C61" s="57"/>
      <c r="D61" s="57"/>
    </row>
    <row r="62" spans="2:7" s="52" customFormat="1" ht="12.75">
      <c r="B62" s="106"/>
      <c r="C62" s="57"/>
      <c r="D62" s="57"/>
    </row>
    <row r="63" spans="2:7" s="52" customFormat="1" ht="12.75">
      <c r="B63" s="106"/>
      <c r="C63" s="57"/>
      <c r="D63" s="57"/>
    </row>
    <row r="64" spans="2:7" s="52" customFormat="1" ht="12.75">
      <c r="B64" s="106"/>
      <c r="C64" s="57"/>
      <c r="D64" s="57"/>
    </row>
    <row r="65" spans="2:4" s="52" customFormat="1" ht="12.75">
      <c r="B65" s="106"/>
      <c r="C65" s="57"/>
      <c r="D65" s="57"/>
    </row>
    <row r="66" spans="2:4" s="52" customFormat="1" ht="12.75">
      <c r="B66" s="106"/>
      <c r="C66" s="57"/>
      <c r="D66" s="57"/>
    </row>
    <row r="67" spans="2:4" s="52" customFormat="1" ht="12.75">
      <c r="B67" s="106"/>
      <c r="C67" s="57"/>
      <c r="D67" s="57"/>
    </row>
    <row r="68" spans="2:4" s="52" customFormat="1" ht="12.75">
      <c r="B68" s="106"/>
      <c r="C68" s="57"/>
      <c r="D68" s="57"/>
    </row>
    <row r="69" spans="2:4" s="52" customFormat="1" ht="12.75">
      <c r="B69" s="106"/>
      <c r="C69" s="57"/>
      <c r="D69" s="57"/>
    </row>
    <row r="70" spans="2:4" s="52" customFormat="1" ht="12.75">
      <c r="B70" s="106"/>
      <c r="C70" s="57"/>
      <c r="D70" s="57"/>
    </row>
    <row r="71" spans="2:4" s="52" customFormat="1" ht="12.75">
      <c r="B71" s="106"/>
      <c r="C71" s="57"/>
      <c r="D71" s="57"/>
    </row>
  </sheetData>
  <mergeCells count="8">
    <mergeCell ref="E40:G40"/>
    <mergeCell ref="B2:C2"/>
    <mergeCell ref="B3:C3"/>
    <mergeCell ref="B4:C4"/>
    <mergeCell ref="B6:G6"/>
    <mergeCell ref="C8:F8"/>
    <mergeCell ref="E38:G38"/>
    <mergeCell ref="E39:G39"/>
  </mergeCells>
  <pageMargins left="1.299212598425197" right="0.31496062992125984" top="1.1417322834645669" bottom="0.35433070866141736" header="0" footer="0.11811023622047245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B1:J181"/>
  <sheetViews>
    <sheetView tabSelected="1" view="pageBreakPreview" topLeftCell="A31" zoomScale="75" zoomScaleNormal="100" zoomScaleSheetLayoutView="75" workbookViewId="0">
      <selection activeCell="J51" sqref="J51"/>
    </sheetView>
  </sheetViews>
  <sheetFormatPr defaultRowHeight="15"/>
  <cols>
    <col min="1" max="1" width="2" style="51" customWidth="1"/>
    <col min="2" max="2" width="3.85546875" style="51" customWidth="1"/>
    <col min="3" max="3" width="53.7109375" style="56" customWidth="1"/>
    <col min="4" max="4" width="47.5703125" style="51" customWidth="1"/>
    <col min="5" max="5" width="13.85546875" style="51" customWidth="1"/>
    <col min="6" max="7" width="15.7109375" style="51" customWidth="1"/>
    <col min="8" max="9" width="9.140625" style="51"/>
    <col min="10" max="10" width="165" style="51" customWidth="1"/>
    <col min="11" max="16384" width="9.140625" style="51"/>
  </cols>
  <sheetData>
    <row r="1" spans="2:10" ht="5.25" customHeight="1"/>
    <row r="2" spans="2:10" ht="12.75" customHeight="1">
      <c r="B2" s="153" t="s">
        <v>116</v>
      </c>
      <c r="C2" s="153"/>
      <c r="F2" s="95"/>
    </row>
    <row r="3" spans="2:10">
      <c r="B3" s="153" t="s">
        <v>117</v>
      </c>
      <c r="C3" s="153"/>
      <c r="D3" s="115"/>
      <c r="E3" s="115"/>
      <c r="F3" s="67"/>
    </row>
    <row r="4" spans="2:10" ht="15.75">
      <c r="B4" s="171" t="s">
        <v>118</v>
      </c>
      <c r="C4" s="172"/>
      <c r="F4" s="67"/>
    </row>
    <row r="5" spans="2:10" ht="6" customHeight="1"/>
    <row r="6" spans="2:10" ht="36" customHeight="1">
      <c r="B6" s="174" t="s">
        <v>107</v>
      </c>
      <c r="C6" s="174"/>
      <c r="D6" s="174"/>
      <c r="E6" s="174"/>
      <c r="F6" s="174"/>
      <c r="G6" s="174"/>
      <c r="J6" s="134"/>
    </row>
    <row r="7" spans="2:10" ht="36" customHeight="1" thickBot="1">
      <c r="B7" s="173" t="s">
        <v>99</v>
      </c>
      <c r="C7" s="173"/>
      <c r="D7" s="173"/>
      <c r="E7" s="173"/>
      <c r="F7" s="173"/>
      <c r="G7" s="173"/>
    </row>
    <row r="8" spans="2:10" s="53" customFormat="1" ht="64.5" customHeight="1" thickBot="1">
      <c r="B8" s="100" t="s">
        <v>0</v>
      </c>
      <c r="C8" s="101" t="s">
        <v>96</v>
      </c>
      <c r="D8" s="101" t="s">
        <v>119</v>
      </c>
      <c r="E8" s="101" t="s">
        <v>100</v>
      </c>
      <c r="F8" s="101" t="s">
        <v>70</v>
      </c>
      <c r="G8" s="102" t="s">
        <v>97</v>
      </c>
    </row>
    <row r="9" spans="2:10" s="52" customFormat="1" ht="27" customHeight="1">
      <c r="B9" s="166">
        <v>1</v>
      </c>
      <c r="C9" s="163" t="s">
        <v>43</v>
      </c>
      <c r="D9" s="98" t="s">
        <v>44</v>
      </c>
      <c r="E9" s="99" t="s">
        <v>101</v>
      </c>
      <c r="F9" s="99"/>
      <c r="G9" s="103"/>
    </row>
    <row r="10" spans="2:10" s="52" customFormat="1" ht="27" customHeight="1">
      <c r="B10" s="166"/>
      <c r="C10" s="163"/>
      <c r="D10" s="54" t="s">
        <v>45</v>
      </c>
      <c r="E10" s="70" t="s">
        <v>101</v>
      </c>
      <c r="F10" s="70"/>
      <c r="G10" s="82"/>
    </row>
    <row r="11" spans="2:10" s="52" customFormat="1" ht="27" customHeight="1">
      <c r="B11" s="166"/>
      <c r="C11" s="163"/>
      <c r="D11" s="54" t="s">
        <v>46</v>
      </c>
      <c r="E11" s="70" t="s">
        <v>101</v>
      </c>
      <c r="F11" s="70"/>
      <c r="G11" s="82"/>
    </row>
    <row r="12" spans="2:10" s="52" customFormat="1" ht="27" customHeight="1">
      <c r="B12" s="166"/>
      <c r="C12" s="163"/>
      <c r="D12" s="54" t="s">
        <v>47</v>
      </c>
      <c r="E12" s="70" t="s">
        <v>101</v>
      </c>
      <c r="F12" s="70"/>
      <c r="G12" s="82"/>
    </row>
    <row r="13" spans="2:10" s="52" customFormat="1" ht="27" customHeight="1">
      <c r="B13" s="166"/>
      <c r="C13" s="163"/>
      <c r="D13" s="54" t="s">
        <v>48</v>
      </c>
      <c r="E13" s="70" t="s">
        <v>101</v>
      </c>
      <c r="F13" s="70"/>
      <c r="G13" s="82"/>
    </row>
    <row r="14" spans="2:10" s="52" customFormat="1" ht="27" customHeight="1">
      <c r="B14" s="166"/>
      <c r="C14" s="163"/>
      <c r="D14" s="54" t="s">
        <v>53</v>
      </c>
      <c r="E14" s="70" t="s">
        <v>101</v>
      </c>
      <c r="F14" s="70"/>
      <c r="G14" s="82"/>
    </row>
    <row r="15" spans="2:10" s="52" customFormat="1" ht="27" customHeight="1">
      <c r="B15" s="166"/>
      <c r="C15" s="163"/>
      <c r="D15" s="54" t="s">
        <v>54</v>
      </c>
      <c r="E15" s="70" t="s">
        <v>101</v>
      </c>
      <c r="F15" s="70"/>
      <c r="G15" s="82"/>
    </row>
    <row r="16" spans="2:10" s="52" customFormat="1" ht="27" customHeight="1">
      <c r="B16" s="166"/>
      <c r="C16" s="163"/>
      <c r="D16" s="54" t="s">
        <v>55</v>
      </c>
      <c r="E16" s="70" t="s">
        <v>101</v>
      </c>
      <c r="F16" s="70"/>
      <c r="G16" s="82"/>
    </row>
    <row r="17" spans="2:7" s="52" customFormat="1" ht="27" customHeight="1">
      <c r="B17" s="166"/>
      <c r="C17" s="163"/>
      <c r="D17" s="54" t="s">
        <v>67</v>
      </c>
      <c r="E17" s="70" t="s">
        <v>101</v>
      </c>
      <c r="F17" s="70"/>
      <c r="G17" s="82"/>
    </row>
    <row r="18" spans="2:7" s="52" customFormat="1" ht="27" customHeight="1">
      <c r="B18" s="166"/>
      <c r="C18" s="163"/>
      <c r="D18" s="54" t="s">
        <v>56</v>
      </c>
      <c r="E18" s="70" t="s">
        <v>101</v>
      </c>
      <c r="F18" s="70"/>
      <c r="G18" s="82"/>
    </row>
    <row r="19" spans="2:7" s="52" customFormat="1" ht="27" customHeight="1">
      <c r="B19" s="166"/>
      <c r="C19" s="163"/>
      <c r="D19" s="54" t="s">
        <v>57</v>
      </c>
      <c r="E19" s="70" t="s">
        <v>101</v>
      </c>
      <c r="F19" s="70"/>
      <c r="G19" s="82"/>
    </row>
    <row r="20" spans="2:7" s="52" customFormat="1" ht="27" customHeight="1">
      <c r="B20" s="166"/>
      <c r="C20" s="163"/>
      <c r="D20" s="54" t="s">
        <v>58</v>
      </c>
      <c r="E20" s="70" t="s">
        <v>101</v>
      </c>
      <c r="F20" s="70"/>
      <c r="G20" s="82"/>
    </row>
    <row r="21" spans="2:7" s="52" customFormat="1" ht="27" customHeight="1">
      <c r="B21" s="166"/>
      <c r="C21" s="163"/>
      <c r="D21" s="78" t="s">
        <v>68</v>
      </c>
      <c r="E21" s="70" t="s">
        <v>101</v>
      </c>
      <c r="F21" s="79"/>
      <c r="G21" s="83"/>
    </row>
    <row r="22" spans="2:7" s="52" customFormat="1" ht="27" customHeight="1">
      <c r="B22" s="166"/>
      <c r="C22" s="163"/>
      <c r="D22" s="78" t="s">
        <v>103</v>
      </c>
      <c r="E22" s="79" t="s">
        <v>102</v>
      </c>
      <c r="F22" s="79"/>
      <c r="G22" s="83"/>
    </row>
    <row r="23" spans="2:7" s="52" customFormat="1" ht="27" customHeight="1" thickBot="1">
      <c r="B23" s="167"/>
      <c r="C23" s="164"/>
      <c r="D23" s="80" t="s">
        <v>98</v>
      </c>
      <c r="E23" s="77"/>
      <c r="F23" s="77"/>
      <c r="G23" s="84"/>
    </row>
    <row r="24" spans="2:7" s="52" customFormat="1" ht="27" customHeight="1">
      <c r="B24" s="165">
        <v>2</v>
      </c>
      <c r="C24" s="162" t="s">
        <v>71</v>
      </c>
      <c r="D24" s="75" t="s">
        <v>44</v>
      </c>
      <c r="E24" s="70" t="s">
        <v>101</v>
      </c>
      <c r="F24" s="76"/>
      <c r="G24" s="81"/>
    </row>
    <row r="25" spans="2:7" s="52" customFormat="1" ht="27" customHeight="1">
      <c r="B25" s="166"/>
      <c r="C25" s="163"/>
      <c r="D25" s="54" t="s">
        <v>45</v>
      </c>
      <c r="E25" s="70" t="s">
        <v>101</v>
      </c>
      <c r="F25" s="70"/>
      <c r="G25" s="82"/>
    </row>
    <row r="26" spans="2:7" s="52" customFormat="1" ht="27" customHeight="1">
      <c r="B26" s="166"/>
      <c r="C26" s="163"/>
      <c r="D26" s="54" t="s">
        <v>46</v>
      </c>
      <c r="E26" s="70" t="s">
        <v>101</v>
      </c>
      <c r="F26" s="70"/>
      <c r="G26" s="82"/>
    </row>
    <row r="27" spans="2:7" s="52" customFormat="1" ht="27" customHeight="1">
      <c r="B27" s="166"/>
      <c r="C27" s="163"/>
      <c r="D27" s="54" t="s">
        <v>47</v>
      </c>
      <c r="E27" s="70" t="s">
        <v>101</v>
      </c>
      <c r="F27" s="70"/>
      <c r="G27" s="82"/>
    </row>
    <row r="28" spans="2:7" s="52" customFormat="1" ht="27" customHeight="1">
      <c r="B28" s="166"/>
      <c r="C28" s="163"/>
      <c r="D28" s="54" t="s">
        <v>48</v>
      </c>
      <c r="E28" s="70" t="s">
        <v>101</v>
      </c>
      <c r="F28" s="70"/>
      <c r="G28" s="82"/>
    </row>
    <row r="29" spans="2:7" s="52" customFormat="1" ht="27" customHeight="1">
      <c r="B29" s="166"/>
      <c r="C29" s="163"/>
      <c r="D29" s="54" t="s">
        <v>53</v>
      </c>
      <c r="E29" s="70" t="s">
        <v>101</v>
      </c>
      <c r="F29" s="70"/>
      <c r="G29" s="82"/>
    </row>
    <row r="30" spans="2:7" s="52" customFormat="1" ht="27" customHeight="1">
      <c r="B30" s="166"/>
      <c r="C30" s="163"/>
      <c r="D30" s="54" t="s">
        <v>54</v>
      </c>
      <c r="E30" s="70" t="s">
        <v>101</v>
      </c>
      <c r="F30" s="70"/>
      <c r="G30" s="82"/>
    </row>
    <row r="31" spans="2:7" s="52" customFormat="1" ht="27" customHeight="1">
      <c r="B31" s="166"/>
      <c r="C31" s="163"/>
      <c r="D31" s="54" t="s">
        <v>55</v>
      </c>
      <c r="E31" s="70" t="s">
        <v>101</v>
      </c>
      <c r="F31" s="70"/>
      <c r="G31" s="82"/>
    </row>
    <row r="32" spans="2:7" s="52" customFormat="1" ht="27" customHeight="1">
      <c r="B32" s="166"/>
      <c r="C32" s="163"/>
      <c r="D32" s="54" t="s">
        <v>67</v>
      </c>
      <c r="E32" s="70" t="s">
        <v>101</v>
      </c>
      <c r="F32" s="70"/>
      <c r="G32" s="82"/>
    </row>
    <row r="33" spans="2:7" s="52" customFormat="1" ht="27" customHeight="1">
      <c r="B33" s="166"/>
      <c r="C33" s="163"/>
      <c r="D33" s="54" t="s">
        <v>56</v>
      </c>
      <c r="E33" s="70" t="s">
        <v>101</v>
      </c>
      <c r="F33" s="70"/>
      <c r="G33" s="82"/>
    </row>
    <row r="34" spans="2:7" s="52" customFormat="1" ht="27" customHeight="1">
      <c r="B34" s="166"/>
      <c r="C34" s="163"/>
      <c r="D34" s="54" t="s">
        <v>57</v>
      </c>
      <c r="E34" s="70" t="s">
        <v>101</v>
      </c>
      <c r="F34" s="70"/>
      <c r="G34" s="82"/>
    </row>
    <row r="35" spans="2:7" s="52" customFormat="1" ht="27" customHeight="1">
      <c r="B35" s="166"/>
      <c r="C35" s="163"/>
      <c r="D35" s="54" t="s">
        <v>58</v>
      </c>
      <c r="E35" s="70" t="s">
        <v>101</v>
      </c>
      <c r="F35" s="70"/>
      <c r="G35" s="82"/>
    </row>
    <row r="36" spans="2:7" s="52" customFormat="1" ht="27" customHeight="1">
      <c r="B36" s="166"/>
      <c r="C36" s="163"/>
      <c r="D36" s="78" t="s">
        <v>68</v>
      </c>
      <c r="E36" s="70" t="s">
        <v>101</v>
      </c>
      <c r="F36" s="79"/>
      <c r="G36" s="83"/>
    </row>
    <row r="37" spans="2:7" s="52" customFormat="1" ht="27" customHeight="1">
      <c r="B37" s="166"/>
      <c r="C37" s="163"/>
      <c r="D37" s="54" t="s">
        <v>59</v>
      </c>
      <c r="E37" s="70" t="s">
        <v>101</v>
      </c>
      <c r="F37" s="79"/>
      <c r="G37" s="83"/>
    </row>
    <row r="38" spans="2:7" s="52" customFormat="1" ht="27" customHeight="1">
      <c r="B38" s="166"/>
      <c r="C38" s="163"/>
      <c r="D38" s="78" t="s">
        <v>103</v>
      </c>
      <c r="E38" s="79" t="s">
        <v>102</v>
      </c>
      <c r="F38" s="79"/>
      <c r="G38" s="83"/>
    </row>
    <row r="39" spans="2:7" s="52" customFormat="1" ht="27" customHeight="1" thickBot="1">
      <c r="B39" s="167"/>
      <c r="C39" s="164"/>
      <c r="D39" s="80" t="s">
        <v>98</v>
      </c>
      <c r="E39" s="77"/>
      <c r="F39" s="77"/>
      <c r="G39" s="84"/>
    </row>
    <row r="40" spans="2:7" s="52" customFormat="1" ht="27" customHeight="1">
      <c r="B40" s="165">
        <v>3</v>
      </c>
      <c r="C40" s="162" t="s">
        <v>72</v>
      </c>
      <c r="D40" s="75" t="s">
        <v>44</v>
      </c>
      <c r="E40" s="70" t="s">
        <v>101</v>
      </c>
      <c r="F40" s="76"/>
      <c r="G40" s="81"/>
    </row>
    <row r="41" spans="2:7" s="52" customFormat="1" ht="27" customHeight="1">
      <c r="B41" s="166"/>
      <c r="C41" s="163"/>
      <c r="D41" s="54" t="s">
        <v>45</v>
      </c>
      <c r="E41" s="70" t="s">
        <v>101</v>
      </c>
      <c r="F41" s="70"/>
      <c r="G41" s="82"/>
    </row>
    <row r="42" spans="2:7" s="52" customFormat="1" ht="27" customHeight="1">
      <c r="B42" s="166"/>
      <c r="C42" s="163"/>
      <c r="D42" s="54" t="s">
        <v>46</v>
      </c>
      <c r="E42" s="70" t="s">
        <v>101</v>
      </c>
      <c r="F42" s="70"/>
      <c r="G42" s="82"/>
    </row>
    <row r="43" spans="2:7" s="52" customFormat="1" ht="27" customHeight="1">
      <c r="B43" s="166"/>
      <c r="C43" s="163"/>
      <c r="D43" s="54" t="s">
        <v>47</v>
      </c>
      <c r="E43" s="70" t="s">
        <v>101</v>
      </c>
      <c r="F43" s="70"/>
      <c r="G43" s="82"/>
    </row>
    <row r="44" spans="2:7" s="52" customFormat="1" ht="27" customHeight="1">
      <c r="B44" s="166"/>
      <c r="C44" s="163"/>
      <c r="D44" s="54" t="s">
        <v>48</v>
      </c>
      <c r="E44" s="70" t="s">
        <v>101</v>
      </c>
      <c r="F44" s="70"/>
      <c r="G44" s="82"/>
    </row>
    <row r="45" spans="2:7" s="52" customFormat="1" ht="27" customHeight="1">
      <c r="B45" s="166"/>
      <c r="C45" s="163"/>
      <c r="D45" s="54" t="s">
        <v>53</v>
      </c>
      <c r="E45" s="70" t="s">
        <v>101</v>
      </c>
      <c r="F45" s="70"/>
      <c r="G45" s="82"/>
    </row>
    <row r="46" spans="2:7" s="52" customFormat="1" ht="27" customHeight="1">
      <c r="B46" s="166"/>
      <c r="C46" s="163"/>
      <c r="D46" s="54" t="s">
        <v>54</v>
      </c>
      <c r="E46" s="70" t="s">
        <v>101</v>
      </c>
      <c r="F46" s="70"/>
      <c r="G46" s="82"/>
    </row>
    <row r="47" spans="2:7" s="52" customFormat="1" ht="27" customHeight="1">
      <c r="B47" s="166"/>
      <c r="C47" s="163"/>
      <c r="D47" s="54" t="s">
        <v>55</v>
      </c>
      <c r="E47" s="70" t="s">
        <v>101</v>
      </c>
      <c r="F47" s="70"/>
      <c r="G47" s="82"/>
    </row>
    <row r="48" spans="2:7" s="52" customFormat="1" ht="27" customHeight="1">
      <c r="B48" s="166"/>
      <c r="C48" s="163"/>
      <c r="D48" s="54" t="s">
        <v>67</v>
      </c>
      <c r="E48" s="70" t="s">
        <v>101</v>
      </c>
      <c r="F48" s="70"/>
      <c r="G48" s="82"/>
    </row>
    <row r="49" spans="2:7" s="52" customFormat="1" ht="27" customHeight="1">
      <c r="B49" s="166"/>
      <c r="C49" s="163"/>
      <c r="D49" s="54" t="s">
        <v>56</v>
      </c>
      <c r="E49" s="70" t="s">
        <v>101</v>
      </c>
      <c r="F49" s="70"/>
      <c r="G49" s="82"/>
    </row>
    <row r="50" spans="2:7" s="52" customFormat="1" ht="27" customHeight="1">
      <c r="B50" s="166"/>
      <c r="C50" s="163"/>
      <c r="D50" s="54" t="s">
        <v>57</v>
      </c>
      <c r="E50" s="70" t="s">
        <v>101</v>
      </c>
      <c r="F50" s="70"/>
      <c r="G50" s="82"/>
    </row>
    <row r="51" spans="2:7" s="52" customFormat="1" ht="27" customHeight="1">
      <c r="B51" s="166"/>
      <c r="C51" s="163"/>
      <c r="D51" s="54" t="s">
        <v>58</v>
      </c>
      <c r="E51" s="70" t="s">
        <v>101</v>
      </c>
      <c r="F51" s="70"/>
      <c r="G51" s="82"/>
    </row>
    <row r="52" spans="2:7" s="52" customFormat="1" ht="27" customHeight="1">
      <c r="B52" s="166"/>
      <c r="C52" s="163"/>
      <c r="D52" s="78" t="s">
        <v>68</v>
      </c>
      <c r="E52" s="70" t="s">
        <v>101</v>
      </c>
      <c r="F52" s="79"/>
      <c r="G52" s="83"/>
    </row>
    <row r="53" spans="2:7" s="52" customFormat="1" ht="27" customHeight="1">
      <c r="B53" s="166"/>
      <c r="C53" s="163"/>
      <c r="D53" s="78" t="s">
        <v>73</v>
      </c>
      <c r="E53" s="70" t="s">
        <v>101</v>
      </c>
      <c r="F53" s="79"/>
      <c r="G53" s="83"/>
    </row>
    <row r="54" spans="2:7" s="52" customFormat="1" ht="27" customHeight="1">
      <c r="B54" s="166"/>
      <c r="C54" s="163"/>
      <c r="D54" s="78" t="s">
        <v>74</v>
      </c>
      <c r="E54" s="70" t="s">
        <v>101</v>
      </c>
      <c r="F54" s="79"/>
      <c r="G54" s="83"/>
    </row>
    <row r="55" spans="2:7" s="52" customFormat="1" ht="27" customHeight="1">
      <c r="B55" s="166"/>
      <c r="C55" s="163"/>
      <c r="D55" s="78" t="s">
        <v>75</v>
      </c>
      <c r="E55" s="70" t="s">
        <v>101</v>
      </c>
      <c r="F55" s="79"/>
      <c r="G55" s="83"/>
    </row>
    <row r="56" spans="2:7" s="52" customFormat="1" ht="27" customHeight="1">
      <c r="B56" s="166"/>
      <c r="C56" s="163"/>
      <c r="D56" s="78" t="s">
        <v>103</v>
      </c>
      <c r="E56" s="79" t="s">
        <v>102</v>
      </c>
      <c r="F56" s="79"/>
      <c r="G56" s="83"/>
    </row>
    <row r="57" spans="2:7" s="52" customFormat="1" ht="27" customHeight="1" thickBot="1">
      <c r="B57" s="167"/>
      <c r="C57" s="164"/>
      <c r="D57" s="80" t="s">
        <v>98</v>
      </c>
      <c r="E57" s="77"/>
      <c r="F57" s="77"/>
      <c r="G57" s="84"/>
    </row>
    <row r="58" spans="2:7" s="52" customFormat="1" ht="27" customHeight="1">
      <c r="B58" s="168">
        <v>2</v>
      </c>
      <c r="C58" s="162" t="s">
        <v>51</v>
      </c>
      <c r="D58" s="75" t="s">
        <v>52</v>
      </c>
      <c r="E58" s="70" t="s">
        <v>101</v>
      </c>
      <c r="F58" s="76"/>
      <c r="G58" s="81"/>
    </row>
    <row r="59" spans="2:7" s="52" customFormat="1" ht="27" customHeight="1">
      <c r="B59" s="169"/>
      <c r="C59" s="163"/>
      <c r="D59" s="54" t="s">
        <v>60</v>
      </c>
      <c r="E59" s="70" t="s">
        <v>101</v>
      </c>
      <c r="F59" s="70"/>
      <c r="G59" s="82"/>
    </row>
    <row r="60" spans="2:7" s="52" customFormat="1" ht="27" customHeight="1">
      <c r="B60" s="169"/>
      <c r="C60" s="163"/>
      <c r="D60" s="54" t="s">
        <v>61</v>
      </c>
      <c r="E60" s="70" t="s">
        <v>101</v>
      </c>
      <c r="F60" s="70"/>
      <c r="G60" s="82"/>
    </row>
    <row r="61" spans="2:7" s="52" customFormat="1" ht="27" customHeight="1">
      <c r="B61" s="169"/>
      <c r="C61" s="163"/>
      <c r="D61" s="54" t="s">
        <v>62</v>
      </c>
      <c r="E61" s="70" t="s">
        <v>101</v>
      </c>
      <c r="F61" s="70"/>
      <c r="G61" s="82"/>
    </row>
    <row r="62" spans="2:7" s="52" customFormat="1" ht="27" customHeight="1">
      <c r="B62" s="169"/>
      <c r="C62" s="163"/>
      <c r="D62" s="54" t="s">
        <v>53</v>
      </c>
      <c r="E62" s="70" t="s">
        <v>101</v>
      </c>
      <c r="F62" s="70"/>
      <c r="G62" s="82"/>
    </row>
    <row r="63" spans="2:7" s="52" customFormat="1" ht="27" customHeight="1">
      <c r="B63" s="169"/>
      <c r="C63" s="163"/>
      <c r="D63" s="54" t="s">
        <v>54</v>
      </c>
      <c r="E63" s="70" t="s">
        <v>101</v>
      </c>
      <c r="F63" s="70"/>
      <c r="G63" s="82"/>
    </row>
    <row r="64" spans="2:7" s="52" customFormat="1" ht="27" customHeight="1">
      <c r="B64" s="169"/>
      <c r="C64" s="163"/>
      <c r="D64" s="54" t="s">
        <v>55</v>
      </c>
      <c r="E64" s="70" t="s">
        <v>101</v>
      </c>
      <c r="F64" s="70"/>
      <c r="G64" s="82"/>
    </row>
    <row r="65" spans="2:7" s="52" customFormat="1" ht="27" customHeight="1">
      <c r="B65" s="169"/>
      <c r="C65" s="163"/>
      <c r="D65" s="54" t="s">
        <v>67</v>
      </c>
      <c r="E65" s="70" t="s">
        <v>101</v>
      </c>
      <c r="F65" s="70"/>
      <c r="G65" s="82"/>
    </row>
    <row r="66" spans="2:7" s="52" customFormat="1" ht="27" customHeight="1">
      <c r="B66" s="169"/>
      <c r="C66" s="163"/>
      <c r="D66" s="54" t="s">
        <v>56</v>
      </c>
      <c r="E66" s="70" t="s">
        <v>101</v>
      </c>
      <c r="F66" s="70"/>
      <c r="G66" s="82"/>
    </row>
    <row r="67" spans="2:7" s="52" customFormat="1" ht="27" customHeight="1">
      <c r="B67" s="169"/>
      <c r="C67" s="163"/>
      <c r="D67" s="54" t="s">
        <v>57</v>
      </c>
      <c r="E67" s="70" t="s">
        <v>101</v>
      </c>
      <c r="F67" s="70"/>
      <c r="G67" s="82"/>
    </row>
    <row r="68" spans="2:7" s="52" customFormat="1" ht="27" customHeight="1">
      <c r="B68" s="169"/>
      <c r="C68" s="163"/>
      <c r="D68" s="54" t="s">
        <v>58</v>
      </c>
      <c r="E68" s="70" t="s">
        <v>101</v>
      </c>
      <c r="F68" s="70"/>
      <c r="G68" s="82"/>
    </row>
    <row r="69" spans="2:7" s="52" customFormat="1" ht="27" customHeight="1">
      <c r="B69" s="169"/>
      <c r="C69" s="163"/>
      <c r="D69" s="78" t="s">
        <v>68</v>
      </c>
      <c r="E69" s="70" t="s">
        <v>101</v>
      </c>
      <c r="F69" s="79"/>
      <c r="G69" s="83"/>
    </row>
    <row r="70" spans="2:7" s="52" customFormat="1" ht="27" customHeight="1">
      <c r="B70" s="169"/>
      <c r="C70" s="163"/>
      <c r="D70" s="78" t="s">
        <v>103</v>
      </c>
      <c r="E70" s="79" t="s">
        <v>102</v>
      </c>
      <c r="F70" s="79"/>
      <c r="G70" s="83"/>
    </row>
    <row r="71" spans="2:7" s="52" customFormat="1" ht="27" customHeight="1" thickBot="1">
      <c r="B71" s="170"/>
      <c r="C71" s="164"/>
      <c r="D71" s="80" t="s">
        <v>98</v>
      </c>
      <c r="E71" s="77"/>
      <c r="F71" s="77"/>
      <c r="G71" s="84"/>
    </row>
    <row r="72" spans="2:7" s="52" customFormat="1" ht="27" customHeight="1">
      <c r="B72" s="168">
        <v>2</v>
      </c>
      <c r="C72" s="162" t="s">
        <v>76</v>
      </c>
      <c r="D72" s="75" t="s">
        <v>52</v>
      </c>
      <c r="E72" s="70" t="s">
        <v>101</v>
      </c>
      <c r="F72" s="76"/>
      <c r="G72" s="81"/>
    </row>
    <row r="73" spans="2:7" s="52" customFormat="1" ht="27" customHeight="1">
      <c r="B73" s="169"/>
      <c r="C73" s="163"/>
      <c r="D73" s="54" t="s">
        <v>60</v>
      </c>
      <c r="E73" s="70" t="s">
        <v>101</v>
      </c>
      <c r="F73" s="70"/>
      <c r="G73" s="82"/>
    </row>
    <row r="74" spans="2:7" s="52" customFormat="1" ht="27" customHeight="1">
      <c r="B74" s="169"/>
      <c r="C74" s="163"/>
      <c r="D74" s="54" t="s">
        <v>61</v>
      </c>
      <c r="E74" s="70" t="s">
        <v>101</v>
      </c>
      <c r="F74" s="70"/>
      <c r="G74" s="82"/>
    </row>
    <row r="75" spans="2:7" s="52" customFormat="1" ht="27" customHeight="1">
      <c r="B75" s="169"/>
      <c r="C75" s="163"/>
      <c r="D75" s="54" t="s">
        <v>62</v>
      </c>
      <c r="E75" s="70" t="s">
        <v>101</v>
      </c>
      <c r="F75" s="70"/>
      <c r="G75" s="82"/>
    </row>
    <row r="76" spans="2:7" s="52" customFormat="1" ht="27" customHeight="1">
      <c r="B76" s="169"/>
      <c r="C76" s="163"/>
      <c r="D76" s="54" t="s">
        <v>53</v>
      </c>
      <c r="E76" s="70" t="s">
        <v>101</v>
      </c>
      <c r="F76" s="70"/>
      <c r="G76" s="82"/>
    </row>
    <row r="77" spans="2:7" s="52" customFormat="1" ht="27" customHeight="1">
      <c r="B77" s="169"/>
      <c r="C77" s="163"/>
      <c r="D77" s="54" t="s">
        <v>54</v>
      </c>
      <c r="E77" s="70" t="s">
        <v>101</v>
      </c>
      <c r="F77" s="70"/>
      <c r="G77" s="82"/>
    </row>
    <row r="78" spans="2:7" s="52" customFormat="1" ht="27" customHeight="1">
      <c r="B78" s="169"/>
      <c r="C78" s="163"/>
      <c r="D78" s="54" t="s">
        <v>55</v>
      </c>
      <c r="E78" s="70" t="s">
        <v>101</v>
      </c>
      <c r="F78" s="70"/>
      <c r="G78" s="82"/>
    </row>
    <row r="79" spans="2:7" s="52" customFormat="1" ht="27" customHeight="1">
      <c r="B79" s="169"/>
      <c r="C79" s="163"/>
      <c r="D79" s="54" t="s">
        <v>67</v>
      </c>
      <c r="E79" s="70" t="s">
        <v>101</v>
      </c>
      <c r="F79" s="70"/>
      <c r="G79" s="82"/>
    </row>
    <row r="80" spans="2:7" s="52" customFormat="1" ht="27" customHeight="1">
      <c r="B80" s="169"/>
      <c r="C80" s="163"/>
      <c r="D80" s="54" t="s">
        <v>56</v>
      </c>
      <c r="E80" s="70" t="s">
        <v>101</v>
      </c>
      <c r="F80" s="70"/>
      <c r="G80" s="82"/>
    </row>
    <row r="81" spans="2:7" s="52" customFormat="1" ht="27" customHeight="1">
      <c r="B81" s="169"/>
      <c r="C81" s="163"/>
      <c r="D81" s="54" t="s">
        <v>57</v>
      </c>
      <c r="E81" s="70" t="s">
        <v>101</v>
      </c>
      <c r="F81" s="70"/>
      <c r="G81" s="82"/>
    </row>
    <row r="82" spans="2:7" s="52" customFormat="1" ht="27" customHeight="1">
      <c r="B82" s="169"/>
      <c r="C82" s="163"/>
      <c r="D82" s="54" t="s">
        <v>58</v>
      </c>
      <c r="E82" s="70" t="s">
        <v>101</v>
      </c>
      <c r="F82" s="70"/>
      <c r="G82" s="82"/>
    </row>
    <row r="83" spans="2:7" s="52" customFormat="1" ht="27" customHeight="1">
      <c r="B83" s="169"/>
      <c r="C83" s="163"/>
      <c r="D83" s="78" t="s">
        <v>68</v>
      </c>
      <c r="E83" s="70" t="s">
        <v>101</v>
      </c>
      <c r="F83" s="79"/>
      <c r="G83" s="83"/>
    </row>
    <row r="84" spans="2:7" s="52" customFormat="1" ht="27" customHeight="1">
      <c r="B84" s="169"/>
      <c r="C84" s="163"/>
      <c r="D84" s="54" t="s">
        <v>63</v>
      </c>
      <c r="E84" s="70" t="s">
        <v>101</v>
      </c>
      <c r="F84" s="70"/>
      <c r="G84" s="82"/>
    </row>
    <row r="85" spans="2:7" s="52" customFormat="1" ht="27" customHeight="1">
      <c r="B85" s="169"/>
      <c r="C85" s="163"/>
      <c r="D85" s="78" t="s">
        <v>103</v>
      </c>
      <c r="E85" s="79" t="s">
        <v>102</v>
      </c>
      <c r="F85" s="79"/>
      <c r="G85" s="83"/>
    </row>
    <row r="86" spans="2:7" s="52" customFormat="1" ht="27" customHeight="1" thickBot="1">
      <c r="B86" s="170"/>
      <c r="C86" s="164"/>
      <c r="D86" s="80" t="s">
        <v>98</v>
      </c>
      <c r="E86" s="77"/>
      <c r="F86" s="77"/>
      <c r="G86" s="84"/>
    </row>
    <row r="87" spans="2:7" s="52" customFormat="1" ht="27" customHeight="1">
      <c r="B87" s="168">
        <v>2</v>
      </c>
      <c r="C87" s="162" t="s">
        <v>77</v>
      </c>
      <c r="D87" s="75" t="s">
        <v>52</v>
      </c>
      <c r="E87" s="70" t="s">
        <v>101</v>
      </c>
      <c r="F87" s="76"/>
      <c r="G87" s="81"/>
    </row>
    <row r="88" spans="2:7" s="52" customFormat="1" ht="27" customHeight="1">
      <c r="B88" s="169"/>
      <c r="C88" s="163"/>
      <c r="D88" s="54" t="s">
        <v>60</v>
      </c>
      <c r="E88" s="70" t="s">
        <v>101</v>
      </c>
      <c r="F88" s="70"/>
      <c r="G88" s="82"/>
    </row>
    <row r="89" spans="2:7" s="52" customFormat="1" ht="27" customHeight="1">
      <c r="B89" s="169"/>
      <c r="C89" s="163"/>
      <c r="D89" s="54" t="s">
        <v>61</v>
      </c>
      <c r="E89" s="70" t="s">
        <v>101</v>
      </c>
      <c r="F89" s="70"/>
      <c r="G89" s="82"/>
    </row>
    <row r="90" spans="2:7" s="52" customFormat="1" ht="27" customHeight="1">
      <c r="B90" s="169"/>
      <c r="C90" s="163"/>
      <c r="D90" s="54" t="s">
        <v>62</v>
      </c>
      <c r="E90" s="70" t="s">
        <v>101</v>
      </c>
      <c r="F90" s="70"/>
      <c r="G90" s="82"/>
    </row>
    <row r="91" spans="2:7" s="52" customFormat="1" ht="27" customHeight="1">
      <c r="B91" s="169"/>
      <c r="C91" s="163"/>
      <c r="D91" s="54" t="s">
        <v>53</v>
      </c>
      <c r="E91" s="70" t="s">
        <v>101</v>
      </c>
      <c r="F91" s="70"/>
      <c r="G91" s="82"/>
    </row>
    <row r="92" spans="2:7" s="52" customFormat="1" ht="27" customHeight="1">
      <c r="B92" s="169"/>
      <c r="C92" s="163"/>
      <c r="D92" s="54" t="s">
        <v>54</v>
      </c>
      <c r="E92" s="70" t="s">
        <v>101</v>
      </c>
      <c r="F92" s="70"/>
      <c r="G92" s="82"/>
    </row>
    <row r="93" spans="2:7" s="52" customFormat="1" ht="27" customHeight="1">
      <c r="B93" s="169"/>
      <c r="C93" s="163"/>
      <c r="D93" s="54" t="s">
        <v>55</v>
      </c>
      <c r="E93" s="70" t="s">
        <v>101</v>
      </c>
      <c r="F93" s="70"/>
      <c r="G93" s="82"/>
    </row>
    <row r="94" spans="2:7" s="52" customFormat="1" ht="27" customHeight="1">
      <c r="B94" s="169"/>
      <c r="C94" s="163"/>
      <c r="D94" s="54" t="s">
        <v>67</v>
      </c>
      <c r="E94" s="70" t="s">
        <v>101</v>
      </c>
      <c r="F94" s="70"/>
      <c r="G94" s="82"/>
    </row>
    <row r="95" spans="2:7" s="52" customFormat="1" ht="27" customHeight="1">
      <c r="B95" s="169"/>
      <c r="C95" s="163"/>
      <c r="D95" s="54" t="s">
        <v>56</v>
      </c>
      <c r="E95" s="70" t="s">
        <v>101</v>
      </c>
      <c r="F95" s="70"/>
      <c r="G95" s="82"/>
    </row>
    <row r="96" spans="2:7" s="52" customFormat="1" ht="27" customHeight="1">
      <c r="B96" s="169"/>
      <c r="C96" s="163"/>
      <c r="D96" s="54" t="s">
        <v>57</v>
      </c>
      <c r="E96" s="70" t="s">
        <v>101</v>
      </c>
      <c r="F96" s="70"/>
      <c r="G96" s="82"/>
    </row>
    <row r="97" spans="2:7" s="52" customFormat="1" ht="27" customHeight="1">
      <c r="B97" s="169"/>
      <c r="C97" s="163"/>
      <c r="D97" s="54" t="s">
        <v>58</v>
      </c>
      <c r="E97" s="70" t="s">
        <v>101</v>
      </c>
      <c r="F97" s="70"/>
      <c r="G97" s="82"/>
    </row>
    <row r="98" spans="2:7" s="52" customFormat="1" ht="27" customHeight="1">
      <c r="B98" s="169"/>
      <c r="C98" s="163"/>
      <c r="D98" s="78" t="s">
        <v>68</v>
      </c>
      <c r="E98" s="70" t="s">
        <v>101</v>
      </c>
      <c r="F98" s="79"/>
      <c r="G98" s="83"/>
    </row>
    <row r="99" spans="2:7" s="52" customFormat="1" ht="27" customHeight="1">
      <c r="B99" s="169"/>
      <c r="C99" s="163"/>
      <c r="D99" s="78" t="s">
        <v>73</v>
      </c>
      <c r="E99" s="70" t="s">
        <v>101</v>
      </c>
      <c r="F99" s="79"/>
      <c r="G99" s="83"/>
    </row>
    <row r="100" spans="2:7" s="52" customFormat="1" ht="27" customHeight="1">
      <c r="B100" s="169"/>
      <c r="C100" s="163"/>
      <c r="D100" s="78" t="s">
        <v>74</v>
      </c>
      <c r="E100" s="70" t="s">
        <v>101</v>
      </c>
      <c r="F100" s="79"/>
      <c r="G100" s="83"/>
    </row>
    <row r="101" spans="2:7" s="52" customFormat="1" ht="27" customHeight="1">
      <c r="B101" s="169"/>
      <c r="C101" s="163"/>
      <c r="D101" s="78" t="s">
        <v>75</v>
      </c>
      <c r="E101" s="70" t="s">
        <v>101</v>
      </c>
      <c r="F101" s="79"/>
      <c r="G101" s="83"/>
    </row>
    <row r="102" spans="2:7" s="52" customFormat="1" ht="27" customHeight="1">
      <c r="B102" s="169"/>
      <c r="C102" s="163"/>
      <c r="D102" s="78" t="s">
        <v>103</v>
      </c>
      <c r="E102" s="79" t="s">
        <v>102</v>
      </c>
      <c r="F102" s="79"/>
      <c r="G102" s="83"/>
    </row>
    <row r="103" spans="2:7" s="52" customFormat="1" ht="27" customHeight="1" thickBot="1">
      <c r="B103" s="170"/>
      <c r="C103" s="164"/>
      <c r="D103" s="80" t="s">
        <v>98</v>
      </c>
      <c r="E103" s="77"/>
      <c r="F103" s="77"/>
      <c r="G103" s="84"/>
    </row>
    <row r="104" spans="2:7" s="52" customFormat="1" ht="27" customHeight="1">
      <c r="B104" s="154">
        <v>3</v>
      </c>
      <c r="C104" s="158" t="s">
        <v>64</v>
      </c>
      <c r="D104" s="75" t="s">
        <v>52</v>
      </c>
      <c r="E104" s="70" t="s">
        <v>101</v>
      </c>
      <c r="F104" s="76"/>
      <c r="G104" s="81"/>
    </row>
    <row r="105" spans="2:7" s="52" customFormat="1" ht="27" customHeight="1">
      <c r="B105" s="155"/>
      <c r="C105" s="159"/>
      <c r="D105" s="54" t="s">
        <v>60</v>
      </c>
      <c r="E105" s="70" t="s">
        <v>101</v>
      </c>
      <c r="F105" s="70"/>
      <c r="G105" s="82"/>
    </row>
    <row r="106" spans="2:7" s="52" customFormat="1" ht="27" customHeight="1">
      <c r="B106" s="155"/>
      <c r="C106" s="159"/>
      <c r="D106" s="54" t="s">
        <v>65</v>
      </c>
      <c r="E106" s="70" t="s">
        <v>101</v>
      </c>
      <c r="F106" s="70"/>
      <c r="G106" s="82"/>
    </row>
    <row r="107" spans="2:7" s="52" customFormat="1" ht="27" customHeight="1">
      <c r="B107" s="155"/>
      <c r="C107" s="159"/>
      <c r="D107" s="54" t="s">
        <v>66</v>
      </c>
      <c r="E107" s="70" t="s">
        <v>101</v>
      </c>
      <c r="F107" s="70"/>
      <c r="G107" s="82"/>
    </row>
    <row r="108" spans="2:7" s="52" customFormat="1" ht="27" customHeight="1">
      <c r="B108" s="155"/>
      <c r="C108" s="159"/>
      <c r="D108" s="54" t="s">
        <v>53</v>
      </c>
      <c r="E108" s="70" t="s">
        <v>101</v>
      </c>
      <c r="F108" s="70"/>
      <c r="G108" s="82"/>
    </row>
    <row r="109" spans="2:7" s="52" customFormat="1" ht="27" customHeight="1">
      <c r="B109" s="155"/>
      <c r="C109" s="159"/>
      <c r="D109" s="54" t="s">
        <v>54</v>
      </c>
      <c r="E109" s="70" t="s">
        <v>101</v>
      </c>
      <c r="F109" s="70"/>
      <c r="G109" s="82"/>
    </row>
    <row r="110" spans="2:7" s="52" customFormat="1" ht="27" customHeight="1">
      <c r="B110" s="155"/>
      <c r="C110" s="159"/>
      <c r="D110" s="54" t="s">
        <v>55</v>
      </c>
      <c r="E110" s="70" t="s">
        <v>101</v>
      </c>
      <c r="F110" s="70"/>
      <c r="G110" s="82"/>
    </row>
    <row r="111" spans="2:7" s="52" customFormat="1" ht="27" customHeight="1">
      <c r="B111" s="155"/>
      <c r="C111" s="159"/>
      <c r="D111" s="54" t="s">
        <v>67</v>
      </c>
      <c r="E111" s="70" t="s">
        <v>101</v>
      </c>
      <c r="F111" s="70"/>
      <c r="G111" s="82"/>
    </row>
    <row r="112" spans="2:7" s="52" customFormat="1" ht="27" customHeight="1">
      <c r="B112" s="155"/>
      <c r="C112" s="159"/>
      <c r="D112" s="54" t="s">
        <v>56</v>
      </c>
      <c r="E112" s="70" t="s">
        <v>101</v>
      </c>
      <c r="F112" s="70"/>
      <c r="G112" s="82"/>
    </row>
    <row r="113" spans="2:7" s="52" customFormat="1" ht="27" customHeight="1">
      <c r="B113" s="155"/>
      <c r="C113" s="159"/>
      <c r="D113" s="54" t="s">
        <v>57</v>
      </c>
      <c r="E113" s="70" t="s">
        <v>101</v>
      </c>
      <c r="F113" s="70"/>
      <c r="G113" s="82"/>
    </row>
    <row r="114" spans="2:7" s="52" customFormat="1" ht="27" customHeight="1">
      <c r="B114" s="155"/>
      <c r="C114" s="159"/>
      <c r="D114" s="54" t="s">
        <v>58</v>
      </c>
      <c r="E114" s="70" t="s">
        <v>101</v>
      </c>
      <c r="F114" s="70"/>
      <c r="G114" s="82"/>
    </row>
    <row r="115" spans="2:7" s="52" customFormat="1" ht="27" customHeight="1">
      <c r="B115" s="155"/>
      <c r="C115" s="159"/>
      <c r="D115" s="54" t="s">
        <v>68</v>
      </c>
      <c r="E115" s="70" t="s">
        <v>101</v>
      </c>
      <c r="F115" s="70"/>
      <c r="G115" s="82"/>
    </row>
    <row r="116" spans="2:7" s="52" customFormat="1" ht="27" customHeight="1">
      <c r="B116" s="156"/>
      <c r="C116" s="160"/>
      <c r="D116" s="78" t="s">
        <v>103</v>
      </c>
      <c r="E116" s="79" t="s">
        <v>102</v>
      </c>
      <c r="F116" s="79"/>
      <c r="G116" s="83"/>
    </row>
    <row r="117" spans="2:7" s="52" customFormat="1" ht="27" customHeight="1" thickBot="1">
      <c r="B117" s="157"/>
      <c r="C117" s="161"/>
      <c r="D117" s="80" t="s">
        <v>98</v>
      </c>
      <c r="E117" s="77"/>
      <c r="F117" s="77"/>
      <c r="G117" s="84"/>
    </row>
    <row r="118" spans="2:7" s="52" customFormat="1" ht="27" customHeight="1">
      <c r="B118" s="154">
        <v>3</v>
      </c>
      <c r="C118" s="158" t="s">
        <v>78</v>
      </c>
      <c r="D118" s="75" t="s">
        <v>52</v>
      </c>
      <c r="E118" s="70" t="s">
        <v>101</v>
      </c>
      <c r="F118" s="76"/>
      <c r="G118" s="81"/>
    </row>
    <row r="119" spans="2:7" s="52" customFormat="1" ht="27" customHeight="1">
      <c r="B119" s="155"/>
      <c r="C119" s="159"/>
      <c r="D119" s="54" t="s">
        <v>60</v>
      </c>
      <c r="E119" s="70" t="s">
        <v>101</v>
      </c>
      <c r="F119" s="70"/>
      <c r="G119" s="82"/>
    </row>
    <row r="120" spans="2:7" s="52" customFormat="1" ht="27" customHeight="1">
      <c r="B120" s="155"/>
      <c r="C120" s="159"/>
      <c r="D120" s="54" t="s">
        <v>65</v>
      </c>
      <c r="E120" s="70" t="s">
        <v>101</v>
      </c>
      <c r="F120" s="70"/>
      <c r="G120" s="82"/>
    </row>
    <row r="121" spans="2:7" s="52" customFormat="1" ht="27" customHeight="1">
      <c r="B121" s="155"/>
      <c r="C121" s="159"/>
      <c r="D121" s="54" t="s">
        <v>66</v>
      </c>
      <c r="E121" s="70" t="s">
        <v>101</v>
      </c>
      <c r="F121" s="70"/>
      <c r="G121" s="82"/>
    </row>
    <row r="122" spans="2:7" s="52" customFormat="1" ht="27" customHeight="1">
      <c r="B122" s="155"/>
      <c r="C122" s="159"/>
      <c r="D122" s="54" t="s">
        <v>53</v>
      </c>
      <c r="E122" s="70" t="s">
        <v>101</v>
      </c>
      <c r="F122" s="70"/>
      <c r="G122" s="82"/>
    </row>
    <row r="123" spans="2:7" s="52" customFormat="1" ht="27" customHeight="1">
      <c r="B123" s="155"/>
      <c r="C123" s="159"/>
      <c r="D123" s="54" t="s">
        <v>54</v>
      </c>
      <c r="E123" s="70" t="s">
        <v>101</v>
      </c>
      <c r="F123" s="70"/>
      <c r="G123" s="82"/>
    </row>
    <row r="124" spans="2:7" s="52" customFormat="1" ht="27" customHeight="1">
      <c r="B124" s="155"/>
      <c r="C124" s="159"/>
      <c r="D124" s="54" t="s">
        <v>55</v>
      </c>
      <c r="E124" s="70" t="s">
        <v>101</v>
      </c>
      <c r="F124" s="70"/>
      <c r="G124" s="82"/>
    </row>
    <row r="125" spans="2:7" s="52" customFormat="1" ht="27" customHeight="1">
      <c r="B125" s="155"/>
      <c r="C125" s="159"/>
      <c r="D125" s="54" t="s">
        <v>67</v>
      </c>
      <c r="E125" s="70" t="s">
        <v>101</v>
      </c>
      <c r="F125" s="70"/>
      <c r="G125" s="82"/>
    </row>
    <row r="126" spans="2:7" s="52" customFormat="1" ht="27" customHeight="1">
      <c r="B126" s="155"/>
      <c r="C126" s="159"/>
      <c r="D126" s="54" t="s">
        <v>56</v>
      </c>
      <c r="E126" s="70" t="s">
        <v>101</v>
      </c>
      <c r="F126" s="70"/>
      <c r="G126" s="82"/>
    </row>
    <row r="127" spans="2:7" s="52" customFormat="1" ht="27" customHeight="1">
      <c r="B127" s="155"/>
      <c r="C127" s="159"/>
      <c r="D127" s="54" t="s">
        <v>57</v>
      </c>
      <c r="E127" s="70" t="s">
        <v>101</v>
      </c>
      <c r="F127" s="70"/>
      <c r="G127" s="82"/>
    </row>
    <row r="128" spans="2:7" s="52" customFormat="1" ht="27" customHeight="1">
      <c r="B128" s="155"/>
      <c r="C128" s="159"/>
      <c r="D128" s="54" t="s">
        <v>58</v>
      </c>
      <c r="E128" s="70" t="s">
        <v>101</v>
      </c>
      <c r="F128" s="70"/>
      <c r="G128" s="82"/>
    </row>
    <row r="129" spans="2:7" s="52" customFormat="1" ht="27" customHeight="1">
      <c r="B129" s="155"/>
      <c r="C129" s="159"/>
      <c r="D129" s="54" t="s">
        <v>63</v>
      </c>
      <c r="E129" s="70" t="s">
        <v>101</v>
      </c>
      <c r="F129" s="70"/>
      <c r="G129" s="82"/>
    </row>
    <row r="130" spans="2:7" s="52" customFormat="1" ht="27" customHeight="1">
      <c r="B130" s="155"/>
      <c r="C130" s="159"/>
      <c r="D130" s="54" t="s">
        <v>68</v>
      </c>
      <c r="E130" s="70" t="s">
        <v>101</v>
      </c>
      <c r="F130" s="70"/>
      <c r="G130" s="82"/>
    </row>
    <row r="131" spans="2:7" s="52" customFormat="1" ht="27" customHeight="1">
      <c r="B131" s="156"/>
      <c r="C131" s="160"/>
      <c r="D131" s="78" t="s">
        <v>103</v>
      </c>
      <c r="E131" s="79" t="s">
        <v>102</v>
      </c>
      <c r="F131" s="79"/>
      <c r="G131" s="83"/>
    </row>
    <row r="132" spans="2:7" s="52" customFormat="1" ht="27" customHeight="1" thickBot="1">
      <c r="B132" s="157"/>
      <c r="C132" s="161"/>
      <c r="D132" s="80" t="s">
        <v>98</v>
      </c>
      <c r="E132" s="77"/>
      <c r="F132" s="77"/>
      <c r="G132" s="84"/>
    </row>
    <row r="133" spans="2:7" s="52" customFormat="1" ht="27" customHeight="1">
      <c r="B133" s="154">
        <v>3</v>
      </c>
      <c r="C133" s="158" t="s">
        <v>79</v>
      </c>
      <c r="D133" s="75" t="s">
        <v>52</v>
      </c>
      <c r="E133" s="70" t="s">
        <v>101</v>
      </c>
      <c r="F133" s="76"/>
      <c r="G133" s="81"/>
    </row>
    <row r="134" spans="2:7" s="52" customFormat="1" ht="27" customHeight="1">
      <c r="B134" s="155"/>
      <c r="C134" s="159"/>
      <c r="D134" s="54" t="s">
        <v>60</v>
      </c>
      <c r="E134" s="70" t="s">
        <v>101</v>
      </c>
      <c r="F134" s="70"/>
      <c r="G134" s="82"/>
    </row>
    <row r="135" spans="2:7" s="52" customFormat="1" ht="27" customHeight="1">
      <c r="B135" s="155"/>
      <c r="C135" s="159"/>
      <c r="D135" s="54" t="s">
        <v>65</v>
      </c>
      <c r="E135" s="70" t="s">
        <v>101</v>
      </c>
      <c r="F135" s="70"/>
      <c r="G135" s="82"/>
    </row>
    <row r="136" spans="2:7" s="52" customFormat="1" ht="27" customHeight="1">
      <c r="B136" s="155"/>
      <c r="C136" s="159"/>
      <c r="D136" s="54" t="s">
        <v>66</v>
      </c>
      <c r="E136" s="70" t="s">
        <v>101</v>
      </c>
      <c r="F136" s="70"/>
      <c r="G136" s="82"/>
    </row>
    <row r="137" spans="2:7" s="52" customFormat="1" ht="27" customHeight="1">
      <c r="B137" s="155"/>
      <c r="C137" s="159"/>
      <c r="D137" s="54" t="s">
        <v>53</v>
      </c>
      <c r="E137" s="70" t="s">
        <v>101</v>
      </c>
      <c r="F137" s="70"/>
      <c r="G137" s="82"/>
    </row>
    <row r="138" spans="2:7" s="52" customFormat="1" ht="27" customHeight="1">
      <c r="B138" s="155"/>
      <c r="C138" s="159"/>
      <c r="D138" s="54" t="s">
        <v>54</v>
      </c>
      <c r="E138" s="70" t="s">
        <v>101</v>
      </c>
      <c r="F138" s="70"/>
      <c r="G138" s="82"/>
    </row>
    <row r="139" spans="2:7" s="52" customFormat="1" ht="27" customHeight="1">
      <c r="B139" s="155"/>
      <c r="C139" s="159"/>
      <c r="D139" s="54" t="s">
        <v>55</v>
      </c>
      <c r="E139" s="70" t="s">
        <v>101</v>
      </c>
      <c r="F139" s="70"/>
      <c r="G139" s="82"/>
    </row>
    <row r="140" spans="2:7" s="52" customFormat="1" ht="27" customHeight="1">
      <c r="B140" s="155"/>
      <c r="C140" s="159"/>
      <c r="D140" s="54" t="s">
        <v>67</v>
      </c>
      <c r="E140" s="70" t="s">
        <v>101</v>
      </c>
      <c r="F140" s="70"/>
      <c r="G140" s="82"/>
    </row>
    <row r="141" spans="2:7" s="52" customFormat="1" ht="27" customHeight="1">
      <c r="B141" s="155"/>
      <c r="C141" s="159"/>
      <c r="D141" s="54" t="s">
        <v>56</v>
      </c>
      <c r="E141" s="70" t="s">
        <v>101</v>
      </c>
      <c r="F141" s="70"/>
      <c r="G141" s="82"/>
    </row>
    <row r="142" spans="2:7" s="52" customFormat="1" ht="27" customHeight="1">
      <c r="B142" s="155"/>
      <c r="C142" s="159"/>
      <c r="D142" s="54" t="s">
        <v>57</v>
      </c>
      <c r="E142" s="70" t="s">
        <v>101</v>
      </c>
      <c r="F142" s="70"/>
      <c r="G142" s="82"/>
    </row>
    <row r="143" spans="2:7" s="52" customFormat="1" ht="27" customHeight="1">
      <c r="B143" s="155"/>
      <c r="C143" s="159"/>
      <c r="D143" s="54" t="s">
        <v>58</v>
      </c>
      <c r="E143" s="70" t="s">
        <v>101</v>
      </c>
      <c r="F143" s="70"/>
      <c r="G143" s="82"/>
    </row>
    <row r="144" spans="2:7" s="52" customFormat="1" ht="27" customHeight="1">
      <c r="B144" s="155"/>
      <c r="C144" s="159"/>
      <c r="D144" s="54" t="s">
        <v>68</v>
      </c>
      <c r="E144" s="70" t="s">
        <v>101</v>
      </c>
      <c r="F144" s="70"/>
      <c r="G144" s="82"/>
    </row>
    <row r="145" spans="2:7" s="52" customFormat="1" ht="27" customHeight="1">
      <c r="B145" s="156"/>
      <c r="C145" s="160"/>
      <c r="D145" s="78" t="s">
        <v>73</v>
      </c>
      <c r="E145" s="70" t="s">
        <v>101</v>
      </c>
      <c r="F145" s="79"/>
      <c r="G145" s="83"/>
    </row>
    <row r="146" spans="2:7" s="52" customFormat="1" ht="27" customHeight="1">
      <c r="B146" s="156"/>
      <c r="C146" s="160"/>
      <c r="D146" s="78" t="s">
        <v>74</v>
      </c>
      <c r="E146" s="70" t="s">
        <v>101</v>
      </c>
      <c r="F146" s="79"/>
      <c r="G146" s="83"/>
    </row>
    <row r="147" spans="2:7" s="52" customFormat="1" ht="27" customHeight="1">
      <c r="B147" s="156"/>
      <c r="C147" s="160"/>
      <c r="D147" s="78" t="s">
        <v>75</v>
      </c>
      <c r="E147" s="70" t="s">
        <v>101</v>
      </c>
      <c r="F147" s="79"/>
      <c r="G147" s="83"/>
    </row>
    <row r="148" spans="2:7" s="52" customFormat="1" ht="27" customHeight="1">
      <c r="B148" s="156"/>
      <c r="C148" s="160"/>
      <c r="D148" s="78" t="s">
        <v>103</v>
      </c>
      <c r="E148" s="79" t="s">
        <v>102</v>
      </c>
      <c r="F148" s="79"/>
      <c r="G148" s="83"/>
    </row>
    <row r="149" spans="2:7" s="52" customFormat="1" ht="27" customHeight="1" thickBot="1">
      <c r="B149" s="157"/>
      <c r="C149" s="161"/>
      <c r="D149" s="80" t="s">
        <v>98</v>
      </c>
      <c r="E149" s="77"/>
      <c r="F149" s="77"/>
      <c r="G149" s="84"/>
    </row>
    <row r="150" spans="2:7" s="52" customFormat="1" ht="12.75" customHeight="1">
      <c r="C150" s="58"/>
    </row>
    <row r="151" spans="2:7" s="59" customFormat="1" ht="15.75">
      <c r="C151" s="60" t="s">
        <v>37</v>
      </c>
      <c r="E151" s="74" t="s">
        <v>38</v>
      </c>
      <c r="F151" s="74"/>
    </row>
    <row r="152" spans="2:7">
      <c r="C152" s="61"/>
      <c r="D152" s="58"/>
    </row>
    <row r="153" spans="2:7">
      <c r="C153" s="61" t="s">
        <v>39</v>
      </c>
      <c r="D153" s="58"/>
      <c r="E153" s="73" t="s">
        <v>40</v>
      </c>
      <c r="F153" s="73"/>
      <c r="G153" s="62"/>
    </row>
    <row r="154" spans="2:7">
      <c r="C154" s="61"/>
      <c r="D154" s="58"/>
      <c r="E154" s="72"/>
      <c r="F154" s="72"/>
      <c r="G154" s="56"/>
    </row>
    <row r="155" spans="2:7">
      <c r="C155" s="61"/>
      <c r="D155" s="58"/>
      <c r="E155" s="64"/>
      <c r="F155" s="64"/>
      <c r="G155" s="64"/>
    </row>
    <row r="156" spans="2:7" ht="21.75" customHeight="1">
      <c r="C156" s="56" t="s">
        <v>41</v>
      </c>
      <c r="D156" s="58"/>
      <c r="E156" s="71" t="s">
        <v>42</v>
      </c>
      <c r="F156" s="71"/>
      <c r="G156" s="64"/>
    </row>
    <row r="157" spans="2:7">
      <c r="D157" s="58"/>
      <c r="E157" s="58"/>
      <c r="G157" s="56"/>
    </row>
    <row r="158" spans="2:7">
      <c r="C158" s="61"/>
      <c r="D158" s="58"/>
      <c r="E158" s="58"/>
    </row>
    <row r="159" spans="2:7" ht="23.25">
      <c r="C159" s="68"/>
      <c r="D159" s="69"/>
      <c r="E159" s="69"/>
      <c r="F159" s="69"/>
    </row>
    <row r="160" spans="2:7" s="52" customFormat="1" ht="12.75">
      <c r="C160" s="57"/>
      <c r="D160" s="58"/>
      <c r="E160" s="58"/>
      <c r="F160" s="55"/>
    </row>
    <row r="161" spans="3:3" s="52" customFormat="1" ht="12.75">
      <c r="C161" s="57"/>
    </row>
    <row r="162" spans="3:3" s="52" customFormat="1" ht="12.75">
      <c r="C162" s="57"/>
    </row>
    <row r="163" spans="3:3" s="52" customFormat="1" ht="12.75">
      <c r="C163" s="57"/>
    </row>
    <row r="164" spans="3:3" s="52" customFormat="1" ht="12.75">
      <c r="C164" s="57"/>
    </row>
    <row r="165" spans="3:3" s="52" customFormat="1" ht="12.75">
      <c r="C165" s="57"/>
    </row>
    <row r="166" spans="3:3" s="52" customFormat="1" ht="12.75">
      <c r="C166" s="57"/>
    </row>
    <row r="167" spans="3:3" s="52" customFormat="1" ht="12.75">
      <c r="C167" s="57"/>
    </row>
    <row r="168" spans="3:3" s="52" customFormat="1" ht="12.75">
      <c r="C168" s="57"/>
    </row>
    <row r="169" spans="3:3" s="52" customFormat="1" ht="12.75">
      <c r="C169" s="57"/>
    </row>
    <row r="170" spans="3:3" s="52" customFormat="1" ht="12.75">
      <c r="C170" s="57"/>
    </row>
    <row r="171" spans="3:3" s="52" customFormat="1" ht="12.75">
      <c r="C171" s="57"/>
    </row>
    <row r="172" spans="3:3" s="52" customFormat="1" ht="12.75">
      <c r="C172" s="57"/>
    </row>
    <row r="173" spans="3:3" s="52" customFormat="1" ht="12.75">
      <c r="C173" s="57"/>
    </row>
    <row r="174" spans="3:3" s="52" customFormat="1" ht="12.75">
      <c r="C174" s="57"/>
    </row>
    <row r="175" spans="3:3" s="52" customFormat="1" ht="12.75">
      <c r="C175" s="57"/>
    </row>
    <row r="176" spans="3:3" s="52" customFormat="1" ht="12.75">
      <c r="C176" s="57"/>
    </row>
    <row r="177" spans="3:3" s="52" customFormat="1" ht="12.75">
      <c r="C177" s="57"/>
    </row>
    <row r="178" spans="3:3" s="52" customFormat="1" ht="12.75">
      <c r="C178" s="57"/>
    </row>
    <row r="179" spans="3:3" s="52" customFormat="1" ht="12.75">
      <c r="C179" s="57"/>
    </row>
    <row r="180" spans="3:3" s="52" customFormat="1" ht="12.75">
      <c r="C180" s="57"/>
    </row>
    <row r="181" spans="3:3" s="52" customFormat="1" ht="12.75">
      <c r="C181" s="57"/>
    </row>
  </sheetData>
  <mergeCells count="23">
    <mergeCell ref="B4:C4"/>
    <mergeCell ref="C9:C23"/>
    <mergeCell ref="B58:B71"/>
    <mergeCell ref="C58:C71"/>
    <mergeCell ref="B24:B39"/>
    <mergeCell ref="B7:G7"/>
    <mergeCell ref="B6:G6"/>
    <mergeCell ref="B2:C2"/>
    <mergeCell ref="B118:B132"/>
    <mergeCell ref="C118:C132"/>
    <mergeCell ref="B133:B149"/>
    <mergeCell ref="C133:C149"/>
    <mergeCell ref="B104:B117"/>
    <mergeCell ref="C104:C117"/>
    <mergeCell ref="C24:C39"/>
    <mergeCell ref="B40:B57"/>
    <mergeCell ref="C40:C57"/>
    <mergeCell ref="C87:C103"/>
    <mergeCell ref="B72:B86"/>
    <mergeCell ref="C72:C86"/>
    <mergeCell ref="B87:B103"/>
    <mergeCell ref="B9:B23"/>
    <mergeCell ref="B3:C3"/>
  </mergeCells>
  <pageMargins left="0.31496062992125984" right="0.31496062992125984" top="0.94488188976377963" bottom="0" header="0" footer="0.11811023622047245"/>
  <pageSetup paperSize="9" scale="60" fitToHeight="4" orientation="portrait" r:id="rId1"/>
  <rowBreaks count="3" manualBreakCount="3">
    <brk id="39" min="1" max="6" man="1"/>
    <brk id="71" min="1" max="6" man="1"/>
    <brk id="117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Сумма договора</vt:lpstr>
      <vt:lpstr>Стоим материалов </vt:lpstr>
      <vt:lpstr>'Стоим материалов '!Область_печати</vt:lpstr>
      <vt:lpstr>'Сумма договора'!Область_печати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Оксана Анатольевна Дмитриченко</cp:lastModifiedBy>
  <cp:lastPrinted>2014-10-16T07:05:17Z</cp:lastPrinted>
  <dcterms:created xsi:type="dcterms:W3CDTF">1996-10-08T23:32:33Z</dcterms:created>
  <dcterms:modified xsi:type="dcterms:W3CDTF">2014-10-20T07:50:14Z</dcterms:modified>
</cp:coreProperties>
</file>