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8.2" sheetId="11" r:id="rId1"/>
  </sheets>
  <externalReferences>
    <externalReference r:id="rId2"/>
    <externalReference r:id="rId3"/>
    <externalReference r:id="rId4"/>
    <externalReference r:id="rId5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V19" i="11" l="1"/>
  <c r="S19" i="11"/>
  <c r="R19" i="11" s="1"/>
  <c r="L19" i="11"/>
  <c r="K19" i="11"/>
  <c r="J19" i="11"/>
  <c r="U19" i="11" s="1"/>
  <c r="I19" i="11"/>
  <c r="H19" i="11"/>
  <c r="T19" i="11" s="1"/>
  <c r="G19" i="11"/>
  <c r="F19" i="11"/>
  <c r="Y18" i="11"/>
  <c r="E18" i="11"/>
  <c r="Y17" i="11"/>
  <c r="E17" i="11"/>
  <c r="Y16" i="11"/>
  <c r="E16" i="11"/>
  <c r="Y15" i="11"/>
  <c r="E15" i="11"/>
  <c r="Y14" i="11"/>
  <c r="E14" i="11"/>
  <c r="B13" i="11"/>
  <c r="D48" i="11" l="1"/>
  <c r="E19" i="11"/>
  <c r="E21" i="11" s="1"/>
  <c r="E23" i="11" s="1"/>
  <c r="E26" i="11" s="1"/>
  <c r="D49" i="11"/>
  <c r="X19" i="11" s="1"/>
  <c r="W19" i="11"/>
  <c r="E27" i="11" l="1"/>
  <c r="Y19" i="11"/>
  <c r="Y23" i="11" s="1"/>
  <c r="Y24" i="11"/>
  <c r="Y26" i="11" l="1"/>
  <c r="Y21" i="11"/>
  <c r="Y27" i="11" s="1"/>
  <c r="Y28" i="11"/>
  <c r="Y29" i="11" s="1"/>
  <c r="Y30" i="11" s="1"/>
  <c r="Y31" i="11" l="1"/>
  <c r="Y32" i="11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2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<sst xmlns="http://schemas.openxmlformats.org/spreadsheetml/2006/main" count="93" uniqueCount="81">
  <si>
    <t>Наименование</t>
  </si>
  <si>
    <t xml:space="preserve">Ед.изм. 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</si>
  <si>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</si>
  <si>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</si>
  <si>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</si>
  <si>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</si>
  <si>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</si>
  <si>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Сметная прибыль</t>
  </si>
  <si>
    <t>Временные здания и сооружения</t>
  </si>
  <si>
    <t>Кол-во</t>
  </si>
  <si>
    <t>Расчет договорной цены</t>
  </si>
  <si>
    <t>по объекту:</t>
  </si>
  <si>
    <t>стройка:</t>
  </si>
  <si>
    <t>объект: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</si>
  <si>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</si>
  <si>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</si>
  <si>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</si>
  <si>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</si>
  <si>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</si>
  <si>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</si>
  <si>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</si>
  <si>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</si>
  <si>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</si>
  <si>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</si>
  <si>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</si>
  <si>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</si>
  <si>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</si>
  <si>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</si>
  <si>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</si>
  <si>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</si>
  <si>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</si>
  <si>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</si>
  <si>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</si>
  <si>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</si>
  <si>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</si>
  <si>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</si>
  <si>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</si>
  <si>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</si>
  <si>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ИТОГО по всем работам</t>
  </si>
  <si>
    <t xml:space="preserve"> - </t>
  </si>
  <si>
    <t>ИТОГО с ВРЗиС</t>
  </si>
  <si>
    <t>Прочие работы и затраты, в т.ч.:</t>
  </si>
  <si>
    <t>- Затраты по перевозке автомобильным транспортом работников строительно-монтажных организаций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</si>
  <si>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</si>
  <si>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</si>
  <si>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</si>
  <si>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</si>
  <si>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</si>
  <si>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</si>
  <si>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</si>
  <si>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</si>
  <si>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</si>
  <si>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</si>
  <si>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№ п\п</t>
  </si>
  <si>
    <t>Значения</t>
  </si>
  <si>
    <t>Заработная плата рабочего</t>
  </si>
  <si>
    <t>Индекс оплаты труда</t>
  </si>
  <si>
    <t xml:space="preserve">Индекс эксплуатации машин и механизмов 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</si>
  <si>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</si>
  <si>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</si>
  <si>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</si>
  <si>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</si>
  <si>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</si>
  <si>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Полигон по утилизации промышленных и бытовых  отходов на Тайлаковском месторождении нефти.</t>
  </si>
  <si>
    <t>Полигон по утилизации промышленных и бытовых отходов на Тайлаковском месторождении нефти.</t>
  </si>
  <si>
    <t>Временные здания и сооружения 3,5%</t>
  </si>
  <si>
    <t>Форма 8</t>
  </si>
  <si>
    <t>843/2015</t>
  </si>
  <si>
    <t>ПНР пожарной сигнализации</t>
  </si>
  <si>
    <t>844/2015</t>
  </si>
  <si>
    <t>ПНР сети электрические</t>
  </si>
  <si>
    <t>845/2015</t>
  </si>
  <si>
    <t>ПНР Сетей КИПиА</t>
  </si>
  <si>
    <t>846/2015</t>
  </si>
  <si>
    <t>ПНР  ПМ1, ПМ2,ПМ-3,ПМ-4,ПМ-5,ПМ-6</t>
  </si>
  <si>
    <t>847/2015</t>
  </si>
  <si>
    <t>ПНР КТПН</t>
  </si>
  <si>
    <t xml:space="preserve">  - Составление тех. отчета</t>
  </si>
  <si>
    <t>и др. в соответствии с условиями лота</t>
  </si>
  <si>
    <t>руб/мес</t>
  </si>
  <si>
    <t>Составление тех. отчета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</si>
</sst>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0_)"/>
    <numFmt numFmtId="189" formatCode="General_)"/>
    <numFmt numFmtId="190" formatCode="_-* #,##0.0_р_._-;\-* #,##0.0_р_._-;_-* &quot;-&quot;??_р_._-;_-@_-"/>
    <numFmt numFmtId="191" formatCode="0.0%"/>
    <numFmt numFmtId="192" formatCode="0.000%"/>
  </numFmts>
  <fonts count="7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b/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572">
    <xf numFmtId="0" fontId="0" fillId="0" borderId="0"/>
    <xf numFmtId="0" fontId="4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3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6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7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0" fillId="0" borderId="0" applyFill="0" applyBorder="0" applyAlignment="0"/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0" fontId="7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6" fillId="16" borderId="0" applyNumberFormat="0" applyBorder="0" applyAlignment="0" applyProtection="0"/>
    <xf numFmtId="0" fontId="27" fillId="0" borderId="15" applyNumberFormat="0" applyAlignment="0" applyProtection="0">
      <alignment horizontal="left" vertical="center"/>
    </xf>
    <xf numFmtId="0" fontId="27" fillId="0" borderId="16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6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6" fillId="0" borderId="17">
      <alignment horizontal="left" vertical="top"/>
    </xf>
    <xf numFmtId="0" fontId="36" fillId="0" borderId="17">
      <alignment horizontal="left" vertical="top"/>
    </xf>
    <xf numFmtId="0" fontId="36" fillId="0" borderId="17">
      <alignment horizontal="left" vertical="top"/>
    </xf>
    <xf numFmtId="0" fontId="36" fillId="0" borderId="17">
      <alignment horizontal="left" vertical="top"/>
    </xf>
    <xf numFmtId="0" fontId="36" fillId="0" borderId="17">
      <alignment horizontal="left" vertical="top"/>
    </xf>
    <xf numFmtId="0" fontId="4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3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8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5" fillId="0" borderId="8">
      <alignment horizontal="center"/>
    </xf>
    <xf numFmtId="0" fontId="3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1" fillId="16" borderId="21"/>
    <xf numFmtId="14" fontId="10" fillId="0" borderId="0">
      <alignment horizontal="right"/>
    </xf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3" fillId="0" borderId="0">
      <alignment vertical="top"/>
    </xf>
    <xf numFmtId="0" fontId="3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184" fontId="1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9" fillId="0" borderId="0" applyProtection="0"/>
    <xf numFmtId="0" fontId="5" fillId="0" borderId="0"/>
    <xf numFmtId="0" fontId="5" fillId="0" borderId="8">
      <alignment horizontal="center" wrapText="1"/>
    </xf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1" fillId="25" borderId="8">
      <alignment horizontal="left"/>
    </xf>
    <xf numFmtId="0" fontId="52" fillId="25" borderId="8">
      <alignment horizontal="left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183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4" fillId="27" borderId="28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3" fillId="0" borderId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6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5" fillId="0" borderId="0">
      <alignment horizontal="left" vertical="top"/>
    </xf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4" fontId="4" fillId="0" borderId="8"/>
    <xf numFmtId="164" fontId="11" fillId="0" borderId="0">
      <protection locked="0"/>
    </xf>
    <xf numFmtId="0" fontId="5" fillId="0" borderId="0"/>
    <xf numFmtId="0" fontId="1" fillId="0" borderId="0"/>
    <xf numFmtId="0" fontId="3" fillId="0" borderId="0">
      <alignment vertical="top"/>
    </xf>
    <xf numFmtId="0" fontId="38" fillId="7" borderId="19" applyNumberFormat="0" applyAlignment="0" applyProtection="0"/>
    <xf numFmtId="0" fontId="39" fillId="22" borderId="20" applyNumberFormat="0" applyAlignment="0" applyProtection="0"/>
    <xf numFmtId="0" fontId="40" fillId="22" borderId="19" applyNumberFormat="0" applyAlignment="0" applyProtection="0"/>
    <xf numFmtId="0" fontId="42" fillId="0" borderId="22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3" fillId="0" borderId="0"/>
    <xf numFmtId="0" fontId="45" fillId="0" borderId="25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6" fillId="23" borderId="26" applyNumberFormat="0" applyAlignment="0" applyProtection="0"/>
    <xf numFmtId="0" fontId="5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4" fillId="0" borderId="0">
      <alignment vertical="center"/>
    </xf>
    <xf numFmtId="4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7" applyNumberFormat="0" applyFont="0" applyAlignment="0" applyProtection="0"/>
    <xf numFmtId="0" fontId="3" fillId="0" borderId="0"/>
    <xf numFmtId="0" fontId="3" fillId="0" borderId="0"/>
    <xf numFmtId="0" fontId="55" fillId="0" borderId="29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9" fillId="0" borderId="0"/>
    <xf numFmtId="0" fontId="4" fillId="0" borderId="0"/>
    <xf numFmtId="189" fontId="71" fillId="0" borderId="0"/>
    <xf numFmtId="0" fontId="73" fillId="0" borderId="0"/>
  </cellStyleXfs>
  <cellXfs count="248">
    <xf numFmtId="0" fontId="0" fillId="0" borderId="0" xfId="0"/>
    <xf numFmtId="0" fontId="5" fillId="0" borderId="0" xfId="1" applyFont="1" applyBorder="1" applyAlignment="1">
      <alignment vertical="center"/>
    </xf>
    <xf numFmtId="0" fontId="5" fillId="0" borderId="0" xfId="1" applyFont="1"/>
    <xf numFmtId="0" fontId="5" fillId="0" borderId="0" xfId="1" applyFont="1" applyBorder="1"/>
    <xf numFmtId="0" fontId="5" fillId="0" borderId="0" xfId="0" applyFont="1"/>
    <xf numFmtId="0" fontId="5" fillId="0" borderId="12" xfId="1" applyFont="1" applyBorder="1"/>
    <xf numFmtId="0" fontId="5" fillId="0" borderId="0" xfId="0" applyFont="1" applyBorder="1"/>
    <xf numFmtId="0" fontId="30" fillId="0" borderId="0" xfId="1" applyFont="1"/>
    <xf numFmtId="3" fontId="68" fillId="0" borderId="0" xfId="1" applyNumberFormat="1" applyFont="1" applyAlignment="1">
      <alignment horizontal="center" wrapText="1"/>
    </xf>
    <xf numFmtId="0" fontId="68" fillId="0" borderId="0" xfId="1" applyNumberFormat="1" applyFont="1" applyAlignment="1">
      <alignment horizontal="center" wrapText="1"/>
    </xf>
    <xf numFmtId="0" fontId="59" fillId="0" borderId="0" xfId="0" applyFont="1" applyFill="1" applyAlignment="1">
      <alignment horizontal="right" vertical="top"/>
    </xf>
    <xf numFmtId="0" fontId="59" fillId="0" borderId="0" xfId="1" applyFont="1" applyFill="1" applyAlignment="1">
      <alignment horizontal="right" vertical="top"/>
    </xf>
    <xf numFmtId="3" fontId="59" fillId="0" borderId="0" xfId="1" applyNumberFormat="1" applyFont="1" applyFill="1" applyAlignment="1">
      <alignment horizontal="left" vertical="top"/>
    </xf>
    <xf numFmtId="0" fontId="5" fillId="0" borderId="62" xfId="1568" applyFont="1" applyFill="1" applyBorder="1" applyAlignment="1" applyProtection="1">
      <alignment horizontal="center" vertical="center" wrapText="1"/>
      <protection locked="0"/>
    </xf>
    <xf numFmtId="188" fontId="69" fillId="0" borderId="43" xfId="1570" applyNumberFormat="1" applyFont="1" applyFill="1" applyBorder="1" applyAlignment="1" applyProtection="1">
      <alignment horizontal="center" vertical="center" wrapText="1"/>
      <protection locked="0"/>
    </xf>
    <xf numFmtId="187" fontId="69" fillId="0" borderId="43" xfId="1570" applyNumberFormat="1" applyFont="1" applyFill="1" applyBorder="1" applyAlignment="1" applyProtection="1">
      <alignment horizontal="center" vertical="center" wrapText="1"/>
      <protection locked="0"/>
    </xf>
    <xf numFmtId="1" fontId="5" fillId="0" borderId="2" xfId="1568" quotePrefix="1" applyNumberFormat="1" applyFont="1" applyFill="1" applyBorder="1" applyAlignment="1" applyProtection="1">
      <alignment horizontal="center"/>
      <protection locked="0"/>
    </xf>
    <xf numFmtId="1" fontId="5" fillId="0" borderId="50" xfId="1568" quotePrefix="1" applyNumberFormat="1" applyFont="1" applyFill="1" applyBorder="1" applyAlignment="1" applyProtection="1">
      <alignment horizontal="center"/>
      <protection locked="0"/>
    </xf>
    <xf numFmtId="1" fontId="5" fillId="0" borderId="0" xfId="1568" quotePrefix="1" applyNumberFormat="1" applyFont="1" applyFill="1" applyBorder="1" applyAlignment="1" applyProtection="1">
      <alignment horizontal="center"/>
      <protection locked="0"/>
    </xf>
    <xf numFmtId="1" fontId="5" fillId="0" borderId="47" xfId="1568" quotePrefix="1" applyNumberFormat="1" applyFont="1" applyFill="1" applyBorder="1" applyAlignment="1" applyProtection="1">
      <alignment horizontal="center"/>
      <protection locked="0"/>
    </xf>
    <xf numFmtId="1" fontId="5" fillId="0" borderId="38" xfId="1568" quotePrefix="1" applyNumberFormat="1" applyFont="1" applyFill="1" applyBorder="1" applyAlignment="1" applyProtection="1">
      <alignment horizontal="center"/>
      <protection locked="0"/>
    </xf>
    <xf numFmtId="3" fontId="5" fillId="0" borderId="5" xfId="1568" quotePrefix="1" applyNumberFormat="1" applyFont="1" applyFill="1" applyBorder="1" applyAlignment="1" applyProtection="1">
      <alignment horizontal="center"/>
      <protection locked="0"/>
    </xf>
    <xf numFmtId="4" fontId="60" fillId="0" borderId="5" xfId="1568" quotePrefix="1" applyNumberFormat="1" applyFont="1" applyFill="1" applyBorder="1" applyAlignment="1" applyProtection="1">
      <alignment horizontal="center"/>
      <protection locked="0"/>
    </xf>
    <xf numFmtId="3" fontId="5" fillId="0" borderId="6" xfId="1568" quotePrefix="1" applyNumberFormat="1" applyFont="1" applyFill="1" applyBorder="1" applyAlignment="1" applyProtection="1">
      <alignment horizontal="center"/>
      <protection locked="0"/>
    </xf>
    <xf numFmtId="0" fontId="5" fillId="0" borderId="45" xfId="1" applyFont="1" applyBorder="1"/>
    <xf numFmtId="4" fontId="59" fillId="0" borderId="21" xfId="1" applyNumberFormat="1" applyFont="1" applyFill="1" applyBorder="1" applyAlignment="1">
      <alignment vertical="top" wrapText="1"/>
    </xf>
    <xf numFmtId="4" fontId="59" fillId="0" borderId="51" xfId="1" applyNumberFormat="1" applyFont="1" applyFill="1" applyBorder="1" applyAlignment="1">
      <alignment vertical="top" wrapText="1"/>
    </xf>
    <xf numFmtId="4" fontId="59" fillId="0" borderId="2" xfId="1" applyNumberFormat="1" applyFont="1" applyFill="1" applyBorder="1" applyAlignment="1">
      <alignment vertical="top" wrapText="1"/>
    </xf>
    <xf numFmtId="3" fontId="59" fillId="0" borderId="2" xfId="1" applyNumberFormat="1" applyFont="1" applyFill="1" applyBorder="1" applyAlignment="1">
      <alignment horizontal="center" vertical="center" wrapText="1"/>
    </xf>
    <xf numFmtId="3" fontId="59" fillId="0" borderId="1" xfId="1" applyNumberFormat="1" applyFont="1" applyFill="1" applyBorder="1" applyAlignment="1">
      <alignment horizontal="center" vertical="center" wrapText="1"/>
    </xf>
    <xf numFmtId="3" fontId="59" fillId="0" borderId="3" xfId="1" applyNumberFormat="1" applyFont="1" applyFill="1" applyBorder="1" applyAlignment="1">
      <alignment horizontal="center" vertical="center" wrapText="1"/>
    </xf>
    <xf numFmtId="3" fontId="5" fillId="0" borderId="0" xfId="1" applyNumberFormat="1" applyFont="1"/>
    <xf numFmtId="0" fontId="5" fillId="0" borderId="63" xfId="1" applyFont="1" applyFill="1" applyBorder="1"/>
    <xf numFmtId="4" fontId="67" fillId="0" borderId="63" xfId="1" applyNumberFormat="1" applyFont="1" applyFill="1" applyBorder="1" applyAlignment="1">
      <alignment vertical="top" wrapText="1"/>
    </xf>
    <xf numFmtId="4" fontId="67" fillId="0" borderId="49" xfId="1" applyNumberFormat="1" applyFont="1" applyFill="1" applyBorder="1" applyAlignment="1">
      <alignment vertical="top" wrapText="1"/>
    </xf>
    <xf numFmtId="4" fontId="67" fillId="0" borderId="30" xfId="1" applyNumberFormat="1" applyFont="1" applyFill="1" applyBorder="1" applyAlignment="1">
      <alignment vertical="top" wrapText="1"/>
    </xf>
    <xf numFmtId="3" fontId="5" fillId="0" borderId="30" xfId="1" applyNumberFormat="1" applyFont="1" applyFill="1" applyBorder="1" applyAlignment="1">
      <alignment horizontal="center" vertical="center" wrapText="1"/>
    </xf>
    <xf numFmtId="3" fontId="5" fillId="0" borderId="41" xfId="1" applyNumberFormat="1" applyFont="1" applyFill="1" applyBorder="1" applyAlignment="1">
      <alignment horizontal="center" vertical="center" wrapText="1"/>
    </xf>
    <xf numFmtId="0" fontId="5" fillId="0" borderId="59" xfId="1" applyFont="1" applyFill="1" applyBorder="1"/>
    <xf numFmtId="4" fontId="59" fillId="0" borderId="59" xfId="1" applyNumberFormat="1" applyFont="1" applyFill="1" applyBorder="1" applyAlignment="1">
      <alignment vertical="top" wrapText="1"/>
    </xf>
    <xf numFmtId="4" fontId="59" fillId="0" borderId="46" xfId="1" applyNumberFormat="1" applyFont="1" applyFill="1" applyBorder="1" applyAlignment="1">
      <alignment vertical="top" wrapText="1"/>
    </xf>
    <xf numFmtId="4" fontId="59" fillId="0" borderId="8" xfId="1" applyNumberFormat="1" applyFont="1" applyFill="1" applyBorder="1" applyAlignment="1">
      <alignment vertical="top" wrapText="1"/>
    </xf>
    <xf numFmtId="3" fontId="59" fillId="0" borderId="8" xfId="1" applyNumberFormat="1" applyFont="1" applyFill="1" applyBorder="1" applyAlignment="1">
      <alignment horizontal="center" vertical="center" wrapText="1"/>
    </xf>
    <xf numFmtId="3" fontId="59" fillId="0" borderId="9" xfId="1" applyNumberFormat="1" applyFont="1" applyFill="1" applyBorder="1" applyAlignment="1">
      <alignment horizontal="center" vertical="center" wrapText="1"/>
    </xf>
    <xf numFmtId="0" fontId="5" fillId="0" borderId="55" xfId="1" applyFont="1" applyBorder="1"/>
    <xf numFmtId="4" fontId="59" fillId="0" borderId="55" xfId="1" applyNumberFormat="1" applyFont="1" applyFill="1" applyBorder="1" applyAlignment="1">
      <alignment vertical="top" wrapText="1"/>
    </xf>
    <xf numFmtId="4" fontId="59" fillId="0" borderId="56" xfId="1" applyNumberFormat="1" applyFont="1" applyFill="1" applyBorder="1" applyAlignment="1">
      <alignment vertical="top" wrapText="1"/>
    </xf>
    <xf numFmtId="4" fontId="59" fillId="0" borderId="5" xfId="1" applyNumberFormat="1" applyFont="1" applyFill="1" applyBorder="1" applyAlignment="1">
      <alignment vertical="top" wrapText="1"/>
    </xf>
    <xf numFmtId="3" fontId="59" fillId="0" borderId="5" xfId="1" applyNumberFormat="1" applyFont="1" applyFill="1" applyBorder="1" applyAlignment="1">
      <alignment horizontal="center" vertical="center" wrapText="1"/>
    </xf>
    <xf numFmtId="4" fontId="60" fillId="0" borderId="5" xfId="1" applyNumberFormat="1" applyFont="1" applyFill="1" applyBorder="1" applyAlignment="1">
      <alignment horizontal="center" vertical="center" wrapText="1"/>
    </xf>
    <xf numFmtId="3" fontId="59" fillId="0" borderId="6" xfId="1" applyNumberFormat="1" applyFont="1" applyFill="1" applyBorder="1" applyAlignment="1">
      <alignment horizontal="center" vertical="center" wrapText="1"/>
    </xf>
    <xf numFmtId="4" fontId="5" fillId="0" borderId="59" xfId="0" applyNumberFormat="1" applyFont="1" applyFill="1" applyBorder="1" applyAlignment="1">
      <alignment vertical="top" wrapText="1"/>
    </xf>
    <xf numFmtId="4" fontId="72" fillId="0" borderId="46" xfId="1" applyNumberFormat="1" applyFont="1" applyFill="1" applyBorder="1" applyAlignment="1">
      <alignment vertical="top" wrapText="1"/>
    </xf>
    <xf numFmtId="4" fontId="72" fillId="0" borderId="8" xfId="1" applyNumberFormat="1" applyFont="1" applyFill="1" applyBorder="1" applyAlignment="1">
      <alignment vertical="top" wrapText="1"/>
    </xf>
    <xf numFmtId="3" fontId="5" fillId="0" borderId="8" xfId="1" applyNumberFormat="1" applyFont="1" applyFill="1" applyBorder="1" applyAlignment="1">
      <alignment horizontal="center" vertical="center" wrapText="1"/>
    </xf>
    <xf numFmtId="3" fontId="64" fillId="0" borderId="9" xfId="1" applyNumberFormat="1" applyFont="1" applyFill="1" applyBorder="1" applyAlignment="1">
      <alignment horizontal="center" vertical="center" wrapText="1"/>
    </xf>
    <xf numFmtId="49" fontId="5" fillId="0" borderId="59" xfId="1571" applyNumberFormat="1" applyFont="1" applyFill="1" applyBorder="1" applyAlignment="1">
      <alignment horizontal="left" vertical="top" wrapText="1"/>
    </xf>
    <xf numFmtId="49" fontId="67" fillId="0" borderId="46" xfId="1571" applyNumberFormat="1" applyFont="1" applyFill="1" applyBorder="1" applyAlignment="1">
      <alignment horizontal="left" vertical="top" wrapText="1"/>
    </xf>
    <xf numFmtId="49" fontId="67" fillId="0" borderId="8" xfId="1571" applyNumberFormat="1" applyFont="1" applyFill="1" applyBorder="1" applyAlignment="1">
      <alignment horizontal="left" vertical="top" wrapText="1"/>
    </xf>
    <xf numFmtId="3" fontId="5" fillId="0" borderId="9" xfId="1" applyNumberFormat="1" applyFont="1" applyFill="1" applyBorder="1" applyAlignment="1">
      <alignment horizontal="center" vertical="center" wrapText="1"/>
    </xf>
    <xf numFmtId="0" fontId="59" fillId="0" borderId="0" xfId="1" applyFont="1"/>
    <xf numFmtId="49" fontId="64" fillId="0" borderId="46" xfId="977" applyNumberFormat="1" applyFont="1" applyFill="1" applyBorder="1" applyAlignment="1">
      <alignment horizontal="left" vertical="top"/>
    </xf>
    <xf numFmtId="49" fontId="64" fillId="0" borderId="8" xfId="977" applyNumberFormat="1" applyFont="1" applyFill="1" applyBorder="1" applyAlignment="1">
      <alignment horizontal="left" vertical="top"/>
    </xf>
    <xf numFmtId="3" fontId="59" fillId="0" borderId="8" xfId="1567" applyNumberFormat="1" applyFont="1" applyFill="1" applyBorder="1" applyAlignment="1">
      <alignment horizontal="center" vertical="center" wrapText="1"/>
    </xf>
    <xf numFmtId="3" fontId="74" fillId="0" borderId="9" xfId="1567" applyNumberFormat="1" applyFont="1" applyFill="1" applyBorder="1" applyAlignment="1">
      <alignment horizontal="center" vertical="center" wrapText="1"/>
    </xf>
    <xf numFmtId="49" fontId="59" fillId="0" borderId="59" xfId="1571" applyNumberFormat="1" applyFont="1" applyFill="1" applyBorder="1" applyAlignment="1">
      <alignment horizontal="left" vertical="top" wrapText="1"/>
    </xf>
    <xf numFmtId="49" fontId="59" fillId="0" borderId="46" xfId="1571" applyNumberFormat="1" applyFont="1" applyFill="1" applyBorder="1" applyAlignment="1">
      <alignment horizontal="left" vertical="top" wrapText="1"/>
    </xf>
    <xf numFmtId="49" fontId="59" fillId="0" borderId="8" xfId="1571" applyNumberFormat="1" applyFont="1" applyFill="1" applyBorder="1" applyAlignment="1">
      <alignment horizontal="left" vertical="top" wrapText="1"/>
    </xf>
    <xf numFmtId="0" fontId="5" fillId="0" borderId="61" xfId="1" applyFont="1" applyFill="1" applyBorder="1"/>
    <xf numFmtId="4" fontId="59" fillId="0" borderId="61" xfId="1" applyNumberFormat="1" applyFont="1" applyFill="1" applyBorder="1" applyAlignment="1">
      <alignment vertical="top" wrapText="1"/>
    </xf>
    <xf numFmtId="4" fontId="59" fillId="0" borderId="64" xfId="1" applyNumberFormat="1" applyFont="1" applyFill="1" applyBorder="1" applyAlignment="1">
      <alignment vertical="top" wrapText="1"/>
    </xf>
    <xf numFmtId="4" fontId="59" fillId="0" borderId="43" xfId="1" applyNumberFormat="1" applyFont="1" applyFill="1" applyBorder="1" applyAlignment="1">
      <alignment vertical="top" wrapText="1"/>
    </xf>
    <xf numFmtId="3" fontId="59" fillId="0" borderId="43" xfId="1" applyNumberFormat="1" applyFont="1" applyFill="1" applyBorder="1" applyAlignment="1">
      <alignment horizontal="center" vertical="center" wrapText="1"/>
    </xf>
    <xf numFmtId="3" fontId="59" fillId="0" borderId="44" xfId="1" applyNumberFormat="1" applyFont="1" applyFill="1" applyBorder="1" applyAlignment="1">
      <alignment horizontal="center" vertical="center" wrapText="1"/>
    </xf>
    <xf numFmtId="4" fontId="67" fillId="0" borderId="55" xfId="1" applyNumberFormat="1" applyFont="1" applyFill="1" applyBorder="1" applyAlignment="1">
      <alignment vertical="top" wrapText="1"/>
    </xf>
    <xf numFmtId="4" fontId="67" fillId="0" borderId="56" xfId="1" applyNumberFormat="1" applyFont="1" applyFill="1" applyBorder="1" applyAlignment="1">
      <alignment vertical="top" wrapText="1"/>
    </xf>
    <xf numFmtId="4" fontId="67" fillId="0" borderId="5" xfId="1" applyNumberFormat="1" applyFont="1" applyFill="1" applyBorder="1" applyAlignment="1">
      <alignment vertical="top" wrapText="1"/>
    </xf>
    <xf numFmtId="3" fontId="5" fillId="0" borderId="5" xfId="1" applyNumberFormat="1" applyFont="1" applyFill="1" applyBorder="1" applyAlignment="1">
      <alignment horizontal="center" vertical="center" wrapText="1"/>
    </xf>
    <xf numFmtId="3" fontId="5" fillId="0" borderId="6" xfId="1" applyNumberFormat="1" applyFont="1" applyFill="1" applyBorder="1" applyAlignment="1">
      <alignment horizontal="center" vertical="center" wrapText="1"/>
    </xf>
    <xf numFmtId="3" fontId="5" fillId="0" borderId="65" xfId="1" applyNumberFormat="1" applyFont="1" applyFill="1" applyBorder="1" applyAlignment="1">
      <alignment horizontal="center" vertical="center" wrapText="1"/>
    </xf>
    <xf numFmtId="0" fontId="5" fillId="0" borderId="66" xfId="1" applyFont="1" applyFill="1" applyBorder="1"/>
    <xf numFmtId="4" fontId="59" fillId="0" borderId="66" xfId="1" applyNumberFormat="1" applyFont="1" applyFill="1" applyBorder="1" applyAlignment="1">
      <alignment vertical="top" wrapText="1"/>
    </xf>
    <xf numFmtId="4" fontId="59" fillId="0" borderId="33" xfId="1" applyNumberFormat="1" applyFont="1" applyFill="1" applyBorder="1" applyAlignment="1">
      <alignment vertical="top" wrapText="1"/>
    </xf>
    <xf numFmtId="4" fontId="59" fillId="0" borderId="34" xfId="1" applyNumberFormat="1" applyFont="1" applyFill="1" applyBorder="1" applyAlignment="1">
      <alignment vertical="top" wrapText="1"/>
    </xf>
    <xf numFmtId="3" fontId="59" fillId="0" borderId="34" xfId="1" applyNumberFormat="1" applyFont="1" applyFill="1" applyBorder="1" applyAlignment="1">
      <alignment horizontal="center" vertical="center" wrapText="1"/>
    </xf>
    <xf numFmtId="3" fontId="59" fillId="0" borderId="35" xfId="1" applyNumberFormat="1" applyFont="1" applyFill="1" applyBorder="1" applyAlignment="1">
      <alignment horizontal="center" vertical="center" wrapText="1"/>
    </xf>
    <xf numFmtId="3" fontId="59" fillId="0" borderId="67" xfId="1" applyNumberFormat="1" applyFont="1" applyFill="1" applyBorder="1" applyAlignment="1">
      <alignment horizontal="center" vertical="center" wrapText="1"/>
    </xf>
    <xf numFmtId="0" fontId="75" fillId="16" borderId="39" xfId="1" applyFont="1" applyFill="1" applyBorder="1"/>
    <xf numFmtId="4" fontId="59" fillId="16" borderId="68" xfId="1" applyNumberFormat="1" applyFont="1" applyFill="1" applyBorder="1" applyAlignment="1">
      <alignment vertical="top" wrapText="1"/>
    </xf>
    <xf numFmtId="4" fontId="59" fillId="16" borderId="69" xfId="1" applyNumberFormat="1" applyFont="1" applyFill="1" applyBorder="1" applyAlignment="1">
      <alignment vertical="top" wrapText="1"/>
    </xf>
    <xf numFmtId="3" fontId="59" fillId="16" borderId="70" xfId="1" applyNumberFormat="1" applyFont="1" applyFill="1" applyBorder="1" applyAlignment="1">
      <alignment horizontal="center" vertical="center" wrapText="1"/>
    </xf>
    <xf numFmtId="3" fontId="59" fillId="16" borderId="71" xfId="1" applyNumberFormat="1" applyFont="1" applyFill="1" applyBorder="1" applyAlignment="1">
      <alignment horizontal="center" vertical="center" wrapText="1"/>
    </xf>
    <xf numFmtId="0" fontId="75" fillId="16" borderId="72" xfId="1" applyFont="1" applyFill="1" applyBorder="1"/>
    <xf numFmtId="0" fontId="59" fillId="16" borderId="73" xfId="977" applyFont="1" applyFill="1" applyBorder="1" applyAlignment="1">
      <alignment horizontal="left" vertical="top"/>
    </xf>
    <xf numFmtId="0" fontId="59" fillId="16" borderId="74" xfId="977" applyFont="1" applyFill="1" applyBorder="1" applyAlignment="1">
      <alignment horizontal="left" vertical="top"/>
    </xf>
    <xf numFmtId="3" fontId="59" fillId="16" borderId="36" xfId="1567" applyNumberFormat="1" applyFont="1" applyFill="1" applyBorder="1" applyAlignment="1">
      <alignment horizontal="center" vertical="center" wrapText="1"/>
    </xf>
    <xf numFmtId="3" fontId="59" fillId="16" borderId="36" xfId="1" applyNumberFormat="1" applyFont="1" applyFill="1" applyBorder="1" applyAlignment="1">
      <alignment horizontal="center" vertical="center" wrapText="1"/>
    </xf>
    <xf numFmtId="3" fontId="59" fillId="16" borderId="37" xfId="1" applyNumberFormat="1" applyFont="1" applyFill="1" applyBorder="1" applyAlignment="1">
      <alignment horizontal="center" vertical="center" wrapText="1"/>
    </xf>
    <xf numFmtId="0" fontId="75" fillId="16" borderId="40" xfId="1" applyFont="1" applyFill="1" applyBorder="1"/>
    <xf numFmtId="4" fontId="59" fillId="16" borderId="75" xfId="1" applyNumberFormat="1" applyFont="1" applyFill="1" applyBorder="1" applyAlignment="1">
      <alignment vertical="top" wrapText="1"/>
    </xf>
    <xf numFmtId="4" fontId="59" fillId="16" borderId="76" xfId="1" applyNumberFormat="1" applyFont="1" applyFill="1" applyBorder="1" applyAlignment="1">
      <alignment vertical="top" wrapText="1"/>
    </xf>
    <xf numFmtId="3" fontId="59" fillId="16" borderId="77" xfId="1" applyNumberFormat="1" applyFont="1" applyFill="1" applyBorder="1" applyAlignment="1">
      <alignment horizontal="center" vertical="center" wrapText="1"/>
    </xf>
    <xf numFmtId="3" fontId="59" fillId="16" borderId="78" xfId="1" applyNumberFormat="1" applyFont="1" applyFill="1" applyBorder="1" applyAlignment="1">
      <alignment horizontal="center" vertical="center" wrapText="1"/>
    </xf>
    <xf numFmtId="4" fontId="59" fillId="0" borderId="52" xfId="1" applyNumberFormat="1" applyFont="1" applyFill="1" applyBorder="1" applyAlignment="1">
      <alignment vertical="top" wrapText="1"/>
    </xf>
    <xf numFmtId="4" fontId="59" fillId="0" borderId="0" xfId="1" applyNumberFormat="1" applyFont="1" applyFill="1" applyBorder="1" applyAlignment="1">
      <alignment vertical="top" wrapText="1"/>
    </xf>
    <xf numFmtId="4" fontId="59" fillId="0" borderId="0" xfId="1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center"/>
    </xf>
    <xf numFmtId="4" fontId="59" fillId="0" borderId="0" xfId="0" applyNumberFormat="1" applyFont="1" applyFill="1" applyBorder="1" applyAlignment="1">
      <alignment horizontal="center" vertical="top" wrapText="1"/>
    </xf>
    <xf numFmtId="1" fontId="59" fillId="16" borderId="30" xfId="0" applyNumberFormat="1" applyFont="1" applyFill="1" applyBorder="1" applyAlignment="1">
      <alignment horizontal="center" vertical="center" wrapText="1"/>
    </xf>
    <xf numFmtId="1" fontId="59" fillId="16" borderId="8" xfId="0" applyNumberFormat="1" applyFont="1" applyFill="1" applyBorder="1" applyAlignment="1">
      <alignment horizontal="center" vertical="center" wrapText="1"/>
    </xf>
    <xf numFmtId="1" fontId="59" fillId="0" borderId="0" xfId="0" applyNumberFormat="1" applyFont="1" applyFill="1" applyBorder="1" applyAlignment="1">
      <alignment horizontal="center" vertical="top" wrapText="1"/>
    </xf>
    <xf numFmtId="1" fontId="59" fillId="16" borderId="8" xfId="0" applyNumberFormat="1" applyFont="1" applyFill="1" applyBorder="1" applyAlignment="1">
      <alignment horizontal="center" vertical="center"/>
    </xf>
    <xf numFmtId="1" fontId="5" fillId="16" borderId="8" xfId="0" applyNumberFormat="1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/>
    </xf>
    <xf numFmtId="1" fontId="59" fillId="0" borderId="0" xfId="0" applyNumberFormat="1" applyFont="1" applyFill="1" applyBorder="1" applyAlignment="1">
      <alignment horizontal="center"/>
    </xf>
    <xf numFmtId="1" fontId="65" fillId="0" borderId="0" xfId="0" applyNumberFormat="1" applyFont="1" applyFill="1" applyBorder="1" applyAlignment="1">
      <alignment horizontal="center"/>
    </xf>
    <xf numFmtId="0" fontId="65" fillId="0" borderId="0" xfId="0" applyFont="1" applyFill="1" applyBorder="1"/>
    <xf numFmtId="0" fontId="65" fillId="0" borderId="0" xfId="0" applyFont="1"/>
    <xf numFmtId="190" fontId="5" fillId="0" borderId="0" xfId="1566" applyNumberFormat="1" applyFont="1"/>
    <xf numFmtId="0" fontId="5" fillId="0" borderId="0" xfId="0" applyFont="1" applyBorder="1" applyAlignment="1">
      <alignment vertical="center"/>
    </xf>
    <xf numFmtId="0" fontId="59" fillId="0" borderId="48" xfId="977" applyFont="1" applyFill="1" applyBorder="1" applyAlignment="1">
      <alignment horizontal="left" vertical="center"/>
    </xf>
    <xf numFmtId="0" fontId="5" fillId="0" borderId="48" xfId="0" applyFont="1" applyBorder="1" applyAlignment="1">
      <alignment vertical="center"/>
    </xf>
    <xf numFmtId="0" fontId="65" fillId="0" borderId="0" xfId="0" applyFont="1" applyBorder="1"/>
    <xf numFmtId="1" fontId="72" fillId="0" borderId="0" xfId="0" applyNumberFormat="1" applyFont="1" applyFill="1" applyBorder="1" applyAlignment="1">
      <alignment horizontal="center"/>
    </xf>
    <xf numFmtId="0" fontId="5" fillId="0" borderId="0" xfId="0" applyFont="1" applyFill="1" applyBorder="1"/>
    <xf numFmtId="1" fontId="59" fillId="0" borderId="0" xfId="0" applyNumberFormat="1" applyFont="1" applyBorder="1" applyAlignment="1">
      <alignment horizontal="center"/>
    </xf>
    <xf numFmtId="0" fontId="59" fillId="0" borderId="0" xfId="977" applyFont="1" applyFill="1" applyBorder="1" applyAlignment="1">
      <alignment horizontal="left" vertical="center"/>
    </xf>
    <xf numFmtId="0" fontId="59" fillId="0" borderId="0" xfId="977" applyFont="1" applyFill="1" applyBorder="1" applyAlignment="1">
      <alignment horizontal="left" vertical="top"/>
    </xf>
    <xf numFmtId="0" fontId="5" fillId="0" borderId="0" xfId="1" applyFont="1" applyFill="1" applyBorder="1"/>
    <xf numFmtId="1" fontId="59" fillId="0" borderId="0" xfId="1" applyNumberFormat="1" applyFont="1" applyFill="1" applyBorder="1" applyAlignment="1">
      <alignment horizontal="center"/>
    </xf>
    <xf numFmtId="0" fontId="59" fillId="0" borderId="1" xfId="977" applyFont="1" applyFill="1" applyBorder="1" applyAlignment="1">
      <alignment horizontal="left" vertical="center"/>
    </xf>
    <xf numFmtId="0" fontId="59" fillId="0" borderId="2" xfId="977" applyFont="1" applyFill="1" applyBorder="1" applyAlignment="1">
      <alignment horizontal="center" vertical="center"/>
    </xf>
    <xf numFmtId="0" fontId="59" fillId="0" borderId="2" xfId="977" applyFont="1" applyFill="1" applyBorder="1" applyAlignment="1">
      <alignment horizontal="left" vertical="center" wrapText="1"/>
    </xf>
    <xf numFmtId="1" fontId="59" fillId="0" borderId="3" xfId="1" applyNumberFormat="1" applyFont="1" applyFill="1" applyBorder="1" applyAlignment="1">
      <alignment horizontal="center" vertical="center" wrapText="1"/>
    </xf>
    <xf numFmtId="1" fontId="76" fillId="0" borderId="0" xfId="1" applyNumberFormat="1" applyFont="1" applyFill="1" applyBorder="1" applyAlignment="1">
      <alignment horizontal="center" vertical="center" wrapText="1"/>
    </xf>
    <xf numFmtId="1" fontId="76" fillId="0" borderId="0" xfId="1" applyNumberFormat="1" applyFont="1" applyFill="1" applyBorder="1" applyAlignment="1">
      <alignment horizontal="center" vertical="top" wrapText="1"/>
    </xf>
    <xf numFmtId="0" fontId="59" fillId="0" borderId="4" xfId="977" applyFont="1" applyFill="1" applyBorder="1" applyAlignment="1">
      <alignment horizontal="left" vertical="center"/>
    </xf>
    <xf numFmtId="0" fontId="59" fillId="0" borderId="5" xfId="977" applyFont="1" applyFill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/>
    </xf>
    <xf numFmtId="0" fontId="59" fillId="0" borderId="8" xfId="977" applyFont="1" applyFill="1" applyBorder="1" applyAlignment="1">
      <alignment horizontal="left" vertical="center"/>
    </xf>
    <xf numFmtId="0" fontId="5" fillId="0" borderId="8" xfId="1" applyFont="1" applyFill="1" applyBorder="1" applyAlignment="1">
      <alignment horizontal="center" vertical="center"/>
    </xf>
    <xf numFmtId="191" fontId="76" fillId="0" borderId="0" xfId="1" applyNumberFormat="1" applyFont="1" applyFill="1" applyBorder="1" applyAlignment="1">
      <alignment horizontal="center" vertical="center" wrapText="1"/>
    </xf>
    <xf numFmtId="0" fontId="59" fillId="0" borderId="8" xfId="977" applyFont="1" applyFill="1" applyBorder="1" applyAlignment="1">
      <alignment horizontal="left" vertical="center" wrapText="1"/>
    </xf>
    <xf numFmtId="1" fontId="76" fillId="0" borderId="0" xfId="1" applyNumberFormat="1" applyFont="1" applyFill="1" applyBorder="1" applyAlignment="1">
      <alignment horizontal="center" vertical="center"/>
    </xf>
    <xf numFmtId="0" fontId="75" fillId="0" borderId="0" xfId="1" applyFont="1" applyFill="1" applyBorder="1" applyAlignment="1">
      <alignment vertical="center"/>
    </xf>
    <xf numFmtId="0" fontId="75" fillId="0" borderId="0" xfId="1" applyFont="1" applyFill="1" applyBorder="1"/>
    <xf numFmtId="191" fontId="59" fillId="0" borderId="9" xfId="1" applyNumberFormat="1" applyFont="1" applyFill="1" applyBorder="1" applyAlignment="1">
      <alignment horizontal="center" vertical="center"/>
    </xf>
    <xf numFmtId="1" fontId="59" fillId="0" borderId="0" xfId="1" applyNumberFormat="1" applyFont="1" applyFill="1" applyBorder="1" applyAlignment="1">
      <alignment horizontal="center" vertical="center"/>
    </xf>
    <xf numFmtId="4" fontId="59" fillId="0" borderId="8" xfId="1" applyNumberFormat="1" applyFont="1" applyFill="1" applyBorder="1" applyAlignment="1">
      <alignment vertical="center" wrapText="1"/>
    </xf>
    <xf numFmtId="0" fontId="5" fillId="0" borderId="0" xfId="1" applyFont="1" applyAlignment="1">
      <alignment vertical="center"/>
    </xf>
    <xf numFmtId="49" fontId="59" fillId="0" borderId="8" xfId="1571" applyNumberFormat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3" fontId="5" fillId="0" borderId="0" xfId="1" applyNumberFormat="1" applyFont="1" applyFill="1" applyBorder="1" applyAlignment="1">
      <alignment vertical="center"/>
    </xf>
    <xf numFmtId="0" fontId="5" fillId="0" borderId="42" xfId="1" applyFont="1" applyFill="1" applyBorder="1" applyAlignment="1">
      <alignment horizontal="center" vertical="center"/>
    </xf>
    <xf numFmtId="0" fontId="5" fillId="0" borderId="43" xfId="1" applyFont="1" applyFill="1" applyBorder="1" applyAlignment="1">
      <alignment horizontal="center" vertical="center"/>
    </xf>
    <xf numFmtId="0" fontId="62" fillId="0" borderId="0" xfId="0" applyFont="1" applyBorder="1" applyAlignment="1">
      <alignment vertical="center"/>
    </xf>
    <xf numFmtId="0" fontId="63" fillId="0" borderId="0" xfId="0" applyFont="1" applyBorder="1" applyAlignment="1">
      <alignment horizontal="center" vertical="center"/>
    </xf>
    <xf numFmtId="3" fontId="63" fillId="0" borderId="0" xfId="0" applyNumberFormat="1" applyFont="1" applyBorder="1" applyAlignment="1">
      <alignment horizontal="center" vertical="center"/>
    </xf>
    <xf numFmtId="0" fontId="62" fillId="0" borderId="0" xfId="0" applyFont="1" applyBorder="1"/>
    <xf numFmtId="0" fontId="59" fillId="0" borderId="0" xfId="1" applyFont="1" applyBorder="1"/>
    <xf numFmtId="0" fontId="5" fillId="0" borderId="0" xfId="1" applyFont="1" applyAlignment="1">
      <alignment horizontal="center" vertical="center"/>
    </xf>
    <xf numFmtId="0" fontId="64" fillId="0" borderId="0" xfId="1" applyFont="1"/>
    <xf numFmtId="3" fontId="64" fillId="0" borderId="0" xfId="1" applyNumberFormat="1" applyFont="1" applyAlignment="1">
      <alignment horizontal="center"/>
    </xf>
    <xf numFmtId="3" fontId="5" fillId="0" borderId="8" xfId="1568" quotePrefix="1" applyNumberFormat="1" applyFont="1" applyFill="1" applyBorder="1" applyAlignment="1" applyProtection="1">
      <alignment horizontal="center"/>
      <protection locked="0"/>
    </xf>
    <xf numFmtId="4" fontId="60" fillId="0" borderId="8" xfId="1568" quotePrefix="1" applyNumberFormat="1" applyFont="1" applyFill="1" applyBorder="1" applyAlignment="1" applyProtection="1">
      <alignment horizontal="center"/>
      <protection locked="0"/>
    </xf>
    <xf numFmtId="3" fontId="5" fillId="0" borderId="9" xfId="1568" quotePrefix="1" applyNumberFormat="1" applyFont="1" applyFill="1" applyBorder="1" applyAlignment="1" applyProtection="1">
      <alignment horizontal="center"/>
      <protection locked="0"/>
    </xf>
    <xf numFmtId="3" fontId="74" fillId="0" borderId="1" xfId="1" applyNumberFormat="1" applyFont="1" applyFill="1" applyBorder="1" applyAlignment="1">
      <alignment horizontal="center" vertical="center" wrapText="1"/>
    </xf>
    <xf numFmtId="3" fontId="74" fillId="0" borderId="2" xfId="1568" quotePrefix="1" applyNumberFormat="1" applyFont="1" applyFill="1" applyBorder="1" applyAlignment="1" applyProtection="1">
      <alignment horizontal="center" vertical="center"/>
      <protection locked="0"/>
    </xf>
    <xf numFmtId="4" fontId="59" fillId="0" borderId="2" xfId="1" applyNumberFormat="1" applyFont="1" applyFill="1" applyBorder="1" applyAlignment="1">
      <alignment horizontal="center" vertical="center" wrapText="1"/>
    </xf>
    <xf numFmtId="3" fontId="59" fillId="0" borderId="2" xfId="1568" quotePrefix="1" applyNumberFormat="1" applyFont="1" applyFill="1" applyBorder="1" applyAlignment="1" applyProtection="1">
      <alignment horizontal="center" vertical="center"/>
      <protection locked="0"/>
    </xf>
    <xf numFmtId="0" fontId="5" fillId="0" borderId="0" xfId="1" applyFont="1" applyAlignment="1">
      <alignment horizontal="center"/>
    </xf>
    <xf numFmtId="0" fontId="59" fillId="0" borderId="0" xfId="1" applyFont="1" applyFill="1" applyAlignment="1">
      <alignment horizontal="center" vertical="top"/>
    </xf>
    <xf numFmtId="0" fontId="5" fillId="0" borderId="34" xfId="1568" applyFont="1" applyFill="1" applyBorder="1" applyAlignment="1" applyProtection="1">
      <alignment horizontal="center" vertical="center" wrapText="1"/>
      <protection locked="0"/>
    </xf>
    <xf numFmtId="0" fontId="68" fillId="0" borderId="0" xfId="1" applyNumberFormat="1" applyFont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5" fillId="0" borderId="2" xfId="1568" applyFont="1" applyFill="1" applyBorder="1" applyAlignment="1" applyProtection="1">
      <alignment horizontal="center" vertical="center" wrapText="1"/>
      <protection locked="0"/>
    </xf>
    <xf numFmtId="0" fontId="5" fillId="0" borderId="3" xfId="1568" applyFont="1" applyFill="1" applyBorder="1" applyAlignment="1" applyProtection="1">
      <alignment horizontal="center" vertical="center" wrapText="1"/>
      <protection locked="0"/>
    </xf>
    <xf numFmtId="49" fontId="66" fillId="0" borderId="79" xfId="1" applyNumberFormat="1" applyFont="1" applyFill="1" applyBorder="1" applyAlignment="1">
      <alignment horizontal="center" wrapText="1"/>
    </xf>
    <xf numFmtId="1" fontId="5" fillId="0" borderId="55" xfId="1568" quotePrefix="1" applyNumberFormat="1" applyFont="1" applyFill="1" applyBorder="1" applyAlignment="1" applyProtection="1">
      <alignment horizontal="left" wrapText="1"/>
      <protection locked="0"/>
    </xf>
    <xf numFmtId="1" fontId="5" fillId="0" borderId="49" xfId="1568" quotePrefix="1" applyNumberFormat="1" applyFont="1" applyFill="1" applyBorder="1" applyAlignment="1" applyProtection="1">
      <alignment horizontal="left" wrapText="1"/>
      <protection locked="0"/>
    </xf>
    <xf numFmtId="1" fontId="5" fillId="0" borderId="41" xfId="1568" quotePrefix="1" applyNumberFormat="1" applyFont="1" applyFill="1" applyBorder="1" applyAlignment="1" applyProtection="1">
      <alignment horizontal="left" wrapText="1"/>
      <protection locked="0"/>
    </xf>
    <xf numFmtId="3" fontId="5" fillId="0" borderId="49" xfId="1568" quotePrefix="1" applyNumberFormat="1" applyFont="1" applyFill="1" applyBorder="1" applyAlignment="1" applyProtection="1">
      <alignment horizontal="center"/>
      <protection locked="0"/>
    </xf>
    <xf numFmtId="3" fontId="5" fillId="0" borderId="30" xfId="1568" quotePrefix="1" applyNumberFormat="1" applyFont="1" applyFill="1" applyBorder="1" applyAlignment="1" applyProtection="1">
      <alignment horizontal="left"/>
      <protection locked="0"/>
    </xf>
    <xf numFmtId="3" fontId="5" fillId="0" borderId="30" xfId="1568" quotePrefix="1" applyNumberFormat="1" applyFont="1" applyFill="1" applyBorder="1" applyAlignment="1" applyProtection="1">
      <alignment horizontal="center"/>
      <protection locked="0"/>
    </xf>
    <xf numFmtId="3" fontId="5" fillId="0" borderId="31" xfId="1568" quotePrefix="1" applyNumberFormat="1" applyFont="1" applyFill="1" applyBorder="1" applyAlignment="1" applyProtection="1">
      <alignment horizontal="center"/>
      <protection locked="0"/>
    </xf>
    <xf numFmtId="3" fontId="5" fillId="0" borderId="4" xfId="1568" quotePrefix="1" applyNumberFormat="1" applyFont="1" applyFill="1" applyBorder="1" applyAlignment="1" applyProtection="1">
      <alignment horizontal="center"/>
      <protection locked="0"/>
    </xf>
    <xf numFmtId="49" fontId="66" fillId="0" borderId="79" xfId="1" quotePrefix="1" applyNumberFormat="1" applyFont="1" applyFill="1" applyBorder="1" applyAlignment="1">
      <alignment horizontal="center" wrapText="1"/>
    </xf>
    <xf numFmtId="1" fontId="5" fillId="0" borderId="63" xfId="1568" quotePrefix="1" applyNumberFormat="1" applyFont="1" applyFill="1" applyBorder="1" applyAlignment="1" applyProtection="1">
      <alignment horizontal="left" wrapText="1"/>
      <protection locked="0"/>
    </xf>
    <xf numFmtId="3" fontId="5" fillId="0" borderId="7" xfId="1568" quotePrefix="1" applyNumberFormat="1" applyFont="1" applyFill="1" applyBorder="1" applyAlignment="1" applyProtection="1">
      <alignment horizontal="center"/>
      <protection locked="0"/>
    </xf>
    <xf numFmtId="49" fontId="64" fillId="0" borderId="59" xfId="977" applyNumberFormat="1" applyFont="1" applyFill="1" applyBorder="1" applyAlignment="1">
      <alignment horizontal="left" vertical="top"/>
    </xf>
    <xf numFmtId="1" fontId="59" fillId="0" borderId="0" xfId="1" applyNumberFormat="1" applyFont="1" applyBorder="1" applyAlignment="1">
      <alignment horizontal="center"/>
    </xf>
    <xf numFmtId="2" fontId="59" fillId="0" borderId="9" xfId="1" applyNumberFormat="1" applyFont="1" applyFill="1" applyBorder="1" applyAlignment="1">
      <alignment horizontal="center" vertical="center" wrapText="1"/>
    </xf>
    <xf numFmtId="192" fontId="59" fillId="0" borderId="9" xfId="1" applyNumberFormat="1" applyFont="1" applyFill="1" applyBorder="1" applyAlignment="1">
      <alignment horizontal="center" vertical="center"/>
    </xf>
    <xf numFmtId="0" fontId="5" fillId="0" borderId="0" xfId="1" applyFont="1" applyFill="1"/>
    <xf numFmtId="167" fontId="59" fillId="0" borderId="0" xfId="1" applyNumberFormat="1" applyFont="1" applyFill="1" applyBorder="1" applyAlignment="1">
      <alignment horizontal="center" vertical="center" wrapText="1"/>
    </xf>
    <xf numFmtId="1" fontId="59" fillId="29" borderId="6" xfId="1" applyNumberFormat="1" applyFont="1" applyFill="1" applyBorder="1" applyAlignment="1">
      <alignment horizontal="center" vertical="center" wrapText="1"/>
    </xf>
    <xf numFmtId="2" fontId="59" fillId="0" borderId="0" xfId="1" applyNumberFormat="1" applyFont="1" applyFill="1" applyBorder="1" applyAlignment="1">
      <alignment horizontal="center"/>
    </xf>
    <xf numFmtId="0" fontId="59" fillId="0" borderId="43" xfId="977" applyFont="1" applyFill="1" applyBorder="1" applyAlignment="1">
      <alignment horizontal="left" vertical="center"/>
    </xf>
    <xf numFmtId="0" fontId="5" fillId="0" borderId="28" xfId="1" applyFont="1" applyBorder="1" applyAlignment="1">
      <alignment horizontal="center"/>
    </xf>
    <xf numFmtId="0" fontId="5" fillId="0" borderId="16" xfId="1" applyFont="1" applyBorder="1" applyAlignment="1">
      <alignment horizontal="center"/>
    </xf>
    <xf numFmtId="0" fontId="64" fillId="0" borderId="32" xfId="1" applyFont="1" applyBorder="1" applyAlignment="1">
      <alignment horizontal="center" vertical="center" wrapText="1"/>
    </xf>
    <xf numFmtId="0" fontId="64" fillId="0" borderId="10" xfId="1" applyFont="1" applyBorder="1" applyAlignment="1">
      <alignment horizontal="center" vertical="center" wrapText="1"/>
    </xf>
    <xf numFmtId="0" fontId="69" fillId="0" borderId="8" xfId="1" applyFont="1" applyBorder="1" applyAlignment="1">
      <alignment horizontal="center" wrapText="1"/>
    </xf>
    <xf numFmtId="0" fontId="64" fillId="0" borderId="8" xfId="1569" applyFont="1" applyFill="1" applyBorder="1" applyAlignment="1">
      <alignment horizontal="center" vertical="center" wrapText="1"/>
    </xf>
    <xf numFmtId="0" fontId="64" fillId="0" borderId="43" xfId="1569" applyFont="1" applyFill="1" applyBorder="1" applyAlignment="1">
      <alignment horizontal="center" vertical="center" wrapText="1"/>
    </xf>
    <xf numFmtId="0" fontId="69" fillId="0" borderId="8" xfId="1569" applyFont="1" applyFill="1" applyBorder="1" applyAlignment="1">
      <alignment horizontal="center" vertical="center" wrapText="1"/>
    </xf>
    <xf numFmtId="0" fontId="69" fillId="0" borderId="43" xfId="1569" applyFont="1" applyFill="1" applyBorder="1" applyAlignment="1">
      <alignment horizontal="center" vertical="center" wrapText="1"/>
    </xf>
    <xf numFmtId="0" fontId="5" fillId="0" borderId="72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70" fillId="0" borderId="34" xfId="1569" applyFont="1" applyFill="1" applyBorder="1" applyAlignment="1">
      <alignment horizontal="center" vertical="center" wrapText="1"/>
    </xf>
    <xf numFmtId="0" fontId="70" fillId="0" borderId="11" xfId="1569" applyFont="1" applyFill="1" applyBorder="1" applyAlignment="1">
      <alignment horizontal="center" vertical="center" wrapText="1"/>
    </xf>
    <xf numFmtId="0" fontId="65" fillId="0" borderId="0" xfId="0" applyFont="1" applyAlignment="1">
      <alignment horizontal="center" vertical="center"/>
    </xf>
    <xf numFmtId="4" fontId="67" fillId="25" borderId="28" xfId="0" applyNumberFormat="1" applyFont="1" applyFill="1" applyBorder="1" applyAlignment="1">
      <alignment vertical="center" wrapText="1"/>
    </xf>
    <xf numFmtId="4" fontId="67" fillId="25" borderId="46" xfId="0" applyNumberFormat="1" applyFont="1" applyFill="1" applyBorder="1" applyAlignment="1">
      <alignment vertical="center" wrapText="1"/>
    </xf>
    <xf numFmtId="0" fontId="59" fillId="0" borderId="0" xfId="1" applyFont="1" applyFill="1" applyAlignment="1">
      <alignment horizontal="center" vertical="top"/>
    </xf>
    <xf numFmtId="0" fontId="5" fillId="0" borderId="54" xfId="1568" applyFont="1" applyFill="1" applyBorder="1" applyAlignment="1" applyProtection="1">
      <alignment horizontal="center" vertical="center" wrapText="1"/>
      <protection locked="0"/>
    </xf>
    <xf numFmtId="0" fontId="5" fillId="0" borderId="53" xfId="1568" applyFont="1" applyFill="1" applyBorder="1" applyAlignment="1" applyProtection="1">
      <alignment horizontal="center" vertical="center" wrapText="1"/>
      <protection locked="0"/>
    </xf>
    <xf numFmtId="0" fontId="5" fillId="0" borderId="60" xfId="1568" applyFont="1" applyFill="1" applyBorder="1" applyAlignment="1" applyProtection="1">
      <alignment horizontal="center" vertical="center" wrapText="1"/>
      <protection locked="0"/>
    </xf>
    <xf numFmtId="0" fontId="5" fillId="0" borderId="55" xfId="1568" applyFont="1" applyFill="1" applyBorder="1" applyAlignment="1" applyProtection="1">
      <alignment horizontal="center" vertical="center" wrapText="1"/>
      <protection locked="0"/>
    </xf>
    <xf numFmtId="0" fontId="5" fillId="0" borderId="59" xfId="1568" applyFont="1" applyFill="1" applyBorder="1" applyAlignment="1" applyProtection="1">
      <alignment horizontal="center" vertical="center" wrapText="1"/>
      <protection locked="0"/>
    </xf>
    <xf numFmtId="0" fontId="5" fillId="0" borderId="61" xfId="1568" applyFont="1" applyFill="1" applyBorder="1" applyAlignment="1" applyProtection="1">
      <alignment horizontal="center" vertical="center" wrapText="1"/>
      <protection locked="0"/>
    </xf>
    <xf numFmtId="0" fontId="5" fillId="0" borderId="56" xfId="1568" applyFont="1" applyFill="1" applyBorder="1" applyAlignment="1" applyProtection="1">
      <alignment horizontal="center" vertical="center" wrapText="1"/>
      <protection locked="0"/>
    </xf>
    <xf numFmtId="0" fontId="5" fillId="0" borderId="46" xfId="1568" applyFont="1" applyFill="1" applyBorder="1" applyAlignment="1" applyProtection="1">
      <alignment horizontal="center" vertical="center" wrapText="1"/>
      <protection locked="0"/>
    </xf>
    <xf numFmtId="0" fontId="5" fillId="0" borderId="33" xfId="1568" applyFont="1" applyFill="1" applyBorder="1" applyAlignment="1" applyProtection="1">
      <alignment horizontal="center" vertical="center" wrapText="1"/>
      <protection locked="0"/>
    </xf>
    <xf numFmtId="0" fontId="5" fillId="0" borderId="5" xfId="1568" applyFont="1" applyFill="1" applyBorder="1" applyAlignment="1" applyProtection="1">
      <alignment horizontal="center" vertical="center" wrapText="1"/>
      <protection locked="0"/>
    </xf>
    <xf numFmtId="0" fontId="5" fillId="0" borderId="8" xfId="1568" applyFont="1" applyFill="1" applyBorder="1" applyAlignment="1" applyProtection="1">
      <alignment horizontal="center" vertical="center" wrapText="1"/>
      <protection locked="0"/>
    </xf>
    <xf numFmtId="0" fontId="5" fillId="0" borderId="34" xfId="1568" applyFont="1" applyFill="1" applyBorder="1" applyAlignment="1" applyProtection="1">
      <alignment horizontal="center" vertical="center" wrapText="1"/>
      <protection locked="0"/>
    </xf>
    <xf numFmtId="0" fontId="61" fillId="0" borderId="57" xfId="1" applyFont="1" applyBorder="1" applyAlignment="1">
      <alignment horizontal="center"/>
    </xf>
    <xf numFmtId="0" fontId="61" fillId="0" borderId="58" xfId="1" applyFont="1" applyBorder="1" applyAlignment="1">
      <alignment horizontal="center"/>
    </xf>
    <xf numFmtId="0" fontId="61" fillId="0" borderId="4" xfId="1" applyFont="1" applyBorder="1" applyAlignment="1">
      <alignment horizontal="center"/>
    </xf>
    <xf numFmtId="0" fontId="61" fillId="0" borderId="5" xfId="1" applyFont="1" applyBorder="1" applyAlignment="1">
      <alignment horizontal="center"/>
    </xf>
    <xf numFmtId="0" fontId="61" fillId="0" borderId="6" xfId="1" applyFont="1" applyBorder="1" applyAlignment="1">
      <alignment horizontal="center"/>
    </xf>
    <xf numFmtId="0" fontId="68" fillId="0" borderId="0" xfId="1" applyNumberFormat="1" applyFont="1" applyAlignment="1">
      <alignment horizontal="center"/>
    </xf>
    <xf numFmtId="188" fontId="69" fillId="0" borderId="9" xfId="1568" applyNumberFormat="1" applyFont="1" applyFill="1" applyBorder="1" applyAlignment="1" applyProtection="1">
      <alignment horizontal="center" vertical="center" wrapText="1"/>
      <protection locked="0"/>
    </xf>
    <xf numFmtId="188" fontId="69" fillId="0" borderId="44" xfId="1568" applyNumberFormat="1" applyFont="1" applyFill="1" applyBorder="1" applyAlignment="1" applyProtection="1">
      <alignment horizontal="center" vertical="center" wrapText="1"/>
      <protection locked="0"/>
    </xf>
    <xf numFmtId="0" fontId="5" fillId="0" borderId="12" xfId="1" applyFont="1" applyBorder="1" applyAlignment="1">
      <alignment horizontal="center"/>
    </xf>
    <xf numFmtId="4" fontId="67" fillId="25" borderId="62" xfId="0" applyNumberFormat="1" applyFont="1" applyFill="1" applyBorder="1" applyAlignment="1">
      <alignment vertical="center" wrapText="1"/>
    </xf>
    <xf numFmtId="4" fontId="67" fillId="25" borderId="33" xfId="0" applyNumberFormat="1" applyFont="1" applyFill="1" applyBorder="1" applyAlignment="1">
      <alignment vertical="center" wrapText="1"/>
    </xf>
    <xf numFmtId="4" fontId="67" fillId="25" borderId="31" xfId="0" applyNumberFormat="1" applyFont="1" applyFill="1" applyBorder="1" applyAlignment="1">
      <alignment vertical="center" wrapText="1"/>
    </xf>
    <xf numFmtId="4" fontId="67" fillId="25" borderId="49" xfId="0" applyNumberFormat="1" applyFont="1" applyFill="1" applyBorder="1" applyAlignment="1">
      <alignment vertical="center" wrapText="1"/>
    </xf>
    <xf numFmtId="4" fontId="59" fillId="16" borderId="62" xfId="0" applyNumberFormat="1" applyFont="1" applyFill="1" applyBorder="1" applyAlignment="1">
      <alignment horizontal="center" vertical="center" wrapText="1"/>
    </xf>
    <xf numFmtId="4" fontId="59" fillId="16" borderId="30" xfId="0" applyNumberFormat="1" applyFont="1" applyFill="1" applyBorder="1" applyAlignment="1">
      <alignment horizontal="center" vertical="center" wrapText="1"/>
    </xf>
    <xf numFmtId="4" fontId="59" fillId="28" borderId="8" xfId="0" applyNumberFormat="1" applyFont="1" applyFill="1" applyBorder="1" applyAlignment="1">
      <alignment horizontal="center" vertical="center" wrapText="1"/>
    </xf>
    <xf numFmtId="0" fontId="0" fillId="28" borderId="8" xfId="0" applyFill="1" applyBorder="1" applyAlignment="1">
      <alignment horizontal="center" vertical="center" wrapText="1"/>
    </xf>
    <xf numFmtId="2" fontId="59" fillId="29" borderId="9" xfId="1" applyNumberFormat="1" applyFont="1" applyFill="1" applyBorder="1" applyAlignment="1">
      <alignment horizontal="center" vertical="center" wrapText="1"/>
    </xf>
    <xf numFmtId="10" fontId="74" fillId="29" borderId="9" xfId="1" applyNumberFormat="1" applyFont="1" applyFill="1" applyBorder="1" applyAlignment="1">
      <alignment horizontal="center" vertical="center"/>
    </xf>
    <xf numFmtId="9" fontId="74" fillId="29" borderId="44" xfId="1" applyNumberFormat="1" applyFont="1" applyFill="1" applyBorder="1" applyAlignment="1">
      <alignment horizontal="center" vertical="center"/>
    </xf>
  </cellXfs>
  <cellStyles count="1572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1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2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3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4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5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6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7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098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099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0"/>
    <cellStyle name="ИтогоАктРесМет" xfId="750"/>
    <cellStyle name="ИтогоАктРесМет 2" xfId="1101"/>
    <cellStyle name="ИтогоАктТекЦ" xfId="751"/>
    <cellStyle name="ИтогоБазЦ" xfId="752"/>
    <cellStyle name="ИтогоБИМ" xfId="753"/>
    <cellStyle name="ИтогоБИМ 2" xfId="1102"/>
    <cellStyle name="ИтогоРесМет" xfId="754"/>
    <cellStyle name="ИтогоРесМет 2" xfId="1103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4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5"/>
    <cellStyle name="ЛокСмМТСН" xfId="773"/>
    <cellStyle name="ЛокСмМТСН 2" xfId="1106"/>
    <cellStyle name="М29" xfId="774"/>
    <cellStyle name="М29 2" xfId="1107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08"/>
    <cellStyle name="Обычный" xfId="0" builtinId="0"/>
    <cellStyle name="Обычный 10" xfId="798"/>
    <cellStyle name="Обычный 10 2" xfId="799"/>
    <cellStyle name="Обычный 10 2 2" xfId="1109"/>
    <cellStyle name="Обычный 10 2 3" xfId="1110"/>
    <cellStyle name="Обычный 10 3" xfId="800"/>
    <cellStyle name="Обычный 10_индекс ПРБ Вата куст259" xfId="801"/>
    <cellStyle name="Обычный 100" xfId="1111"/>
    <cellStyle name="Обычный 101" xfId="1112"/>
    <cellStyle name="Обычный 102" xfId="1113"/>
    <cellStyle name="Обычный 103" xfId="1114"/>
    <cellStyle name="Обычный 104" xfId="1115"/>
    <cellStyle name="Обычный 105" xfId="1116"/>
    <cellStyle name="Обычный 106" xfId="1117"/>
    <cellStyle name="Обычный 107" xfId="1118"/>
    <cellStyle name="Обычный 108" xfId="1119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0"/>
    <cellStyle name="Обычный 111" xfId="1121"/>
    <cellStyle name="Обычный 112" xfId="1122"/>
    <cellStyle name="Обычный 113" xfId="1123"/>
    <cellStyle name="Обычный 114" xfId="1124"/>
    <cellStyle name="Обычный 115" xfId="1125"/>
    <cellStyle name="Обычный 116" xfId="1126"/>
    <cellStyle name="Обычный 117" xfId="1127"/>
    <cellStyle name="Обычный 118" xfId="1128"/>
    <cellStyle name="Обычный 119" xfId="1129"/>
    <cellStyle name="Обычный 12" xfId="806"/>
    <cellStyle name="Обычный 12 2" xfId="807"/>
    <cellStyle name="Обычный 120" xfId="1130"/>
    <cellStyle name="Обычный 121" xfId="1131"/>
    <cellStyle name="Обычный 122" xfId="1132"/>
    <cellStyle name="Обычный 123" xfId="808"/>
    <cellStyle name="Обычный 124" xfId="1133"/>
    <cellStyle name="Обычный 125" xfId="1134"/>
    <cellStyle name="Обычный 126" xfId="1135"/>
    <cellStyle name="Обычный 127" xfId="1136"/>
    <cellStyle name="Обычный 128" xfId="1137"/>
    <cellStyle name="Обычный 129" xfId="1138"/>
    <cellStyle name="Обычный 13" xfId="809"/>
    <cellStyle name="Обычный 130" xfId="1139"/>
    <cellStyle name="Обычный 131" xfId="1140"/>
    <cellStyle name="Обычный 132" xfId="1141"/>
    <cellStyle name="Обычный 133" xfId="1142"/>
    <cellStyle name="Обычный 134" xfId="1143"/>
    <cellStyle name="Обычный 135" xfId="1144"/>
    <cellStyle name="Обычный 136" xfId="1145"/>
    <cellStyle name="Обычный 137" xfId="1146"/>
    <cellStyle name="Обычный 138" xfId="810"/>
    <cellStyle name="Обычный 139" xfId="1147"/>
    <cellStyle name="Обычный 14" xfId="811"/>
    <cellStyle name="Обычный 140" xfId="1148"/>
    <cellStyle name="Обычный 141" xfId="1149"/>
    <cellStyle name="Обычный 142" xfId="1150"/>
    <cellStyle name="Обычный 143" xfId="1151"/>
    <cellStyle name="Обычный 144" xfId="1152"/>
    <cellStyle name="Обычный 145" xfId="1153"/>
    <cellStyle name="Обычный 146" xfId="1154"/>
    <cellStyle name="Обычный 147" xfId="1155"/>
    <cellStyle name="Обычный 148" xfId="1156"/>
    <cellStyle name="Обычный 149" xfId="1157"/>
    <cellStyle name="Обычный 15" xfId="812"/>
    <cellStyle name="Обычный 150" xfId="1158"/>
    <cellStyle name="Обычный 151" xfId="1159"/>
    <cellStyle name="Обычный 152" xfId="1160"/>
    <cellStyle name="Обычный 153" xfId="1161"/>
    <cellStyle name="Обычный 154" xfId="1162"/>
    <cellStyle name="Обычный 155" xfId="1163"/>
    <cellStyle name="Обычный 156" xfId="1164"/>
    <cellStyle name="Обычный 157" xfId="1165"/>
    <cellStyle name="Обычный 158" xfId="1166"/>
    <cellStyle name="Обычный 159" xfId="1167"/>
    <cellStyle name="Обычный 16" xfId="813"/>
    <cellStyle name="Обычный 160" xfId="1168"/>
    <cellStyle name="Обычный 161" xfId="1169"/>
    <cellStyle name="Обычный 162" xfId="1170"/>
    <cellStyle name="Обычный 163" xfId="1171"/>
    <cellStyle name="Обычный 164" xfId="1172"/>
    <cellStyle name="Обычный 165" xfId="1173"/>
    <cellStyle name="Обычный 166" xfId="814"/>
    <cellStyle name="Обычный 167" xfId="1174"/>
    <cellStyle name="Обычный 168" xfId="1175"/>
    <cellStyle name="Обычный 169" xfId="1176"/>
    <cellStyle name="Обычный 17" xfId="815"/>
    <cellStyle name="Обычный 170" xfId="1177"/>
    <cellStyle name="Обычный 171" xfId="1178"/>
    <cellStyle name="Обычный 172" xfId="1179"/>
    <cellStyle name="Обычный 173" xfId="1180"/>
    <cellStyle name="Обычный 174" xfId="1181"/>
    <cellStyle name="Обычный 175" xfId="1182"/>
    <cellStyle name="Обычный 176" xfId="1183"/>
    <cellStyle name="Обычный 177" xfId="1184"/>
    <cellStyle name="Обычный 178" xfId="1185"/>
    <cellStyle name="Обычный 179" xfId="1186"/>
    <cellStyle name="Обычный 18" xfId="816"/>
    <cellStyle name="Обычный 180" xfId="1187"/>
    <cellStyle name="Обычный 181" xfId="1188"/>
    <cellStyle name="Обычный 182" xfId="1189"/>
    <cellStyle name="Обычный 183" xfId="1190"/>
    <cellStyle name="Обычный 184" xfId="1191"/>
    <cellStyle name="Обычный 185" xfId="1192"/>
    <cellStyle name="Обычный 186" xfId="1193"/>
    <cellStyle name="Обычный 187" xfId="1194"/>
    <cellStyle name="Обычный 188" xfId="1195"/>
    <cellStyle name="Обычный 189" xfId="1196"/>
    <cellStyle name="Обычный 19" xfId="817"/>
    <cellStyle name="Обычный 190" xfId="1197"/>
    <cellStyle name="Обычный 191" xfId="1198"/>
    <cellStyle name="Обычный 192" xfId="1199"/>
    <cellStyle name="Обычный 193" xfId="1200"/>
    <cellStyle name="Обычный 194" xfId="1201"/>
    <cellStyle name="Обычный 195" xfId="1202"/>
    <cellStyle name="Обычный 196" xfId="1203"/>
    <cellStyle name="Обычный 197" xfId="1204"/>
    <cellStyle name="Обычный 198" xfId="1205"/>
    <cellStyle name="Обычный 199" xfId="1206"/>
    <cellStyle name="Обычный 2" xfId="818"/>
    <cellStyle name="Обычный 2 10" xfId="1207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08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09"/>
    <cellStyle name="Обычный 2 2 4 3" xfId="882"/>
    <cellStyle name="Обычный 2 2 4 4" xfId="883"/>
    <cellStyle name="Обычный 2 2 4_индекс ПРБ 19 тайл" xfId="1210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1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0" xfId="900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901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902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903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4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5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6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7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8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9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10"/>
    <cellStyle name="Обычный 3 2" xfId="911"/>
    <cellStyle name="Обычный 3 2 2" xfId="912"/>
    <cellStyle name="Обычный 3 2 3" xfId="913"/>
    <cellStyle name="Обычный 3 2 4" xfId="914"/>
    <cellStyle name="Обычный 3 2_Заявка 19, 69, 54" xfId="1312"/>
    <cellStyle name="Обычный 3 3" xfId="915"/>
    <cellStyle name="Обычный 3 3 2" xfId="916"/>
    <cellStyle name="Обычный 3 3 3" xfId="917"/>
    <cellStyle name="Обычный 3 3 4" xfId="918"/>
    <cellStyle name="Обычный 3 3_Заявка 19, 69, 54" xfId="1313"/>
    <cellStyle name="Обычный 3 4" xfId="919"/>
    <cellStyle name="Обычный 3 4 2" xfId="920"/>
    <cellStyle name="Обычный 3 4 3" xfId="921"/>
    <cellStyle name="Обычный 3 4_Егоза" xfId="922"/>
    <cellStyle name="Обычный 3 5" xfId="923"/>
    <cellStyle name="Обычный 3 5 2" xfId="924"/>
    <cellStyle name="Обычный 3 5 3" xfId="925"/>
    <cellStyle name="Обычный 3 5_Егоза" xfId="926"/>
    <cellStyle name="Обычный 3 6" xfId="927"/>
    <cellStyle name="Обычный 3 6 2" xfId="928"/>
    <cellStyle name="Обычный 3 6 3" xfId="929"/>
    <cellStyle name="Обычный 3 6_Егоза" xfId="930"/>
    <cellStyle name="Обычный 3 7" xfId="931"/>
    <cellStyle name="Обычный 3 7 2" xfId="932"/>
    <cellStyle name="Обычный 3 7 3" xfId="933"/>
    <cellStyle name="Обычный 3 7_Егоза" xfId="934"/>
    <cellStyle name="Обычный 3 8" xfId="935"/>
    <cellStyle name="Обычный 3 9" xfId="936"/>
    <cellStyle name="Обычный 3_Егоза" xfId="937"/>
    <cellStyle name="Обычный 30" xfId="938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9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40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090"/>
    <cellStyle name="Обычный 330" xfId="1344"/>
    <cellStyle name="Обычный 331" xfId="1345"/>
    <cellStyle name="Обычный 332" xfId="1346"/>
    <cellStyle name="Обычный 333" xfId="1347"/>
    <cellStyle name="Обычный 334" xfId="1348"/>
    <cellStyle name="Обычный 335" xfId="1349"/>
    <cellStyle name="Обычный 336" xfId="1350"/>
    <cellStyle name="Обычный 337" xfId="1351"/>
    <cellStyle name="Обычный 338" xfId="1352"/>
    <cellStyle name="Обычный 339" xfId="1353"/>
    <cellStyle name="Обычный 34" xfId="1354"/>
    <cellStyle name="Обычный 340" xfId="1355"/>
    <cellStyle name="Обычный 341" xfId="1356"/>
    <cellStyle name="Обычный 342" xfId="1357"/>
    <cellStyle name="Обычный 343" xfId="1358"/>
    <cellStyle name="Обычный 344" xfId="1359"/>
    <cellStyle name="Обычный 345" xfId="1360"/>
    <cellStyle name="Обычный 346" xfId="1361"/>
    <cellStyle name="Обычный 347" xfId="1362"/>
    <cellStyle name="Обычный 348" xfId="1363"/>
    <cellStyle name="Обычный 349" xfId="1364"/>
    <cellStyle name="Обычный 35" xfId="941"/>
    <cellStyle name="Обычный 350" xfId="1365"/>
    <cellStyle name="Обычный 351" xfId="1366"/>
    <cellStyle name="Обычный 352" xfId="1367"/>
    <cellStyle name="Обычный 353" xfId="1368"/>
    <cellStyle name="Обычный 354" xfId="1369"/>
    <cellStyle name="Обычный 355" xfId="1370"/>
    <cellStyle name="Обычный 356" xfId="1371"/>
    <cellStyle name="Обычный 357" xfId="1372"/>
    <cellStyle name="Обычный 358" xfId="1373"/>
    <cellStyle name="Обычный 359" xfId="1374"/>
    <cellStyle name="Обычный 36" xfId="1375"/>
    <cellStyle name="Обычный 360" xfId="1376"/>
    <cellStyle name="Обычный 361" xfId="1377"/>
    <cellStyle name="Обычный 362" xfId="1378"/>
    <cellStyle name="Обычный 363" xfId="1379"/>
    <cellStyle name="Обычный 364" xfId="1380"/>
    <cellStyle name="Обычный 365" xfId="1381"/>
    <cellStyle name="Обычный 366" xfId="1382"/>
    <cellStyle name="Обычный 367" xfId="1383"/>
    <cellStyle name="Обычный 368" xfId="1384"/>
    <cellStyle name="Обычный 369" xfId="1385"/>
    <cellStyle name="Обычный 37" xfId="1386"/>
    <cellStyle name="Обычный 370" xfId="1387"/>
    <cellStyle name="Обычный 371" xfId="1388"/>
    <cellStyle name="Обычный 372" xfId="1389"/>
    <cellStyle name="Обычный 373" xfId="1390"/>
    <cellStyle name="Обычный 374" xfId="1391"/>
    <cellStyle name="Обычный 375" xfId="1392"/>
    <cellStyle name="Обычный 376" xfId="1393"/>
    <cellStyle name="Обычный 377" xfId="1394"/>
    <cellStyle name="Обычный 378" xfId="1395"/>
    <cellStyle name="Обычный 379" xfId="1396"/>
    <cellStyle name="Обычный 38" xfId="942"/>
    <cellStyle name="Обычный 380" xfId="1397"/>
    <cellStyle name="Обычный 381" xfId="1398"/>
    <cellStyle name="Обычный 382" xfId="1399"/>
    <cellStyle name="Обычный 383" xfId="1400"/>
    <cellStyle name="Обычный 384" xfId="1401"/>
    <cellStyle name="Обычный 385" xfId="1402"/>
    <cellStyle name="Обычный 386" xfId="1403"/>
    <cellStyle name="Обычный 387" xfId="1404"/>
    <cellStyle name="Обычный 388" xfId="1405"/>
    <cellStyle name="Обычный 389" xfId="1406"/>
    <cellStyle name="Обычный 39" xfId="943"/>
    <cellStyle name="Обычный 390" xfId="1407"/>
    <cellStyle name="Обычный 391" xfId="1408"/>
    <cellStyle name="Обычный 392" xfId="1409"/>
    <cellStyle name="Обычный 393" xfId="1410"/>
    <cellStyle name="Обычный 394" xfId="1411"/>
    <cellStyle name="Обычный 395" xfId="1412"/>
    <cellStyle name="Обычный 396" xfId="1413"/>
    <cellStyle name="Обычный 397" xfId="1414"/>
    <cellStyle name="Обычный 398" xfId="1415"/>
    <cellStyle name="Обычный 399" xfId="1416"/>
    <cellStyle name="Обычный 4" xfId="944"/>
    <cellStyle name="Обычный 4 2" xfId="945"/>
    <cellStyle name="Обычный 4 3" xfId="946"/>
    <cellStyle name="Обычный 4 3 2" xfId="947"/>
    <cellStyle name="Обычный 4 4" xfId="948"/>
    <cellStyle name="Обычный 40" xfId="949"/>
    <cellStyle name="Обычный 400" xfId="1417"/>
    <cellStyle name="Обычный 401" xfId="1418"/>
    <cellStyle name="Обычный 402" xfId="1419"/>
    <cellStyle name="Обычный 403" xfId="1420"/>
    <cellStyle name="Обычный 404" xfId="1421"/>
    <cellStyle name="Обычный 405" xfId="1422"/>
    <cellStyle name="Обычный 406" xfId="1423"/>
    <cellStyle name="Обычный 407" xfId="1424"/>
    <cellStyle name="Обычный 408" xfId="1425"/>
    <cellStyle name="Обычный 409" xfId="1426"/>
    <cellStyle name="Обычный 41" xfId="950"/>
    <cellStyle name="Обычный 410" xfId="1427"/>
    <cellStyle name="Обычный 411" xfId="1428"/>
    <cellStyle name="Обычный 412" xfId="1429"/>
    <cellStyle name="Обычный 413" xfId="1430"/>
    <cellStyle name="Обычный 414" xfId="1431"/>
    <cellStyle name="Обычный 415" xfId="1432"/>
    <cellStyle name="Обычный 416" xfId="1433"/>
    <cellStyle name="Обычный 417" xfId="1434"/>
    <cellStyle name="Обычный 418" xfId="1435"/>
    <cellStyle name="Обычный 419" xfId="1436"/>
    <cellStyle name="Обычный 42" xfId="951"/>
    <cellStyle name="Обычный 420" xfId="1437"/>
    <cellStyle name="Обычный 421" xfId="1438"/>
    <cellStyle name="Обычный 422" xfId="1439"/>
    <cellStyle name="Обычный 423" xfId="1440"/>
    <cellStyle name="Обычный 424" xfId="1441"/>
    <cellStyle name="Обычный 425" xfId="1442"/>
    <cellStyle name="Обычный 426" xfId="1443"/>
    <cellStyle name="Обычный 427" xfId="1444"/>
    <cellStyle name="Обычный 428" xfId="1445"/>
    <cellStyle name="Обычный 429" xfId="1446"/>
    <cellStyle name="Обычный 43" xfId="952"/>
    <cellStyle name="Обычный 430" xfId="1447"/>
    <cellStyle name="Обычный 431" xfId="1448"/>
    <cellStyle name="Обычный 432" xfId="1449"/>
    <cellStyle name="Обычный 433" xfId="1450"/>
    <cellStyle name="Обычный 434" xfId="1451"/>
    <cellStyle name="Обычный 435" xfId="1452"/>
    <cellStyle name="Обычный 436" xfId="1453"/>
    <cellStyle name="Обычный 437" xfId="1454"/>
    <cellStyle name="Обычный 438" xfId="1455"/>
    <cellStyle name="Обычный 439" xfId="1456"/>
    <cellStyle name="Обычный 44" xfId="953"/>
    <cellStyle name="Обычный 440" xfId="1457"/>
    <cellStyle name="Обычный 441" xfId="1458"/>
    <cellStyle name="Обычный 442" xfId="1459"/>
    <cellStyle name="Обычный 443" xfId="1460"/>
    <cellStyle name="Обычный 444" xfId="1461"/>
    <cellStyle name="Обычный 445" xfId="1462"/>
    <cellStyle name="Обычный 446" xfId="1463"/>
    <cellStyle name="Обычный 447" xfId="1464"/>
    <cellStyle name="Обычный 448" xfId="1465"/>
    <cellStyle name="Обычный 449" xfId="1466"/>
    <cellStyle name="Обычный 45" xfId="1467"/>
    <cellStyle name="Обычный 450" xfId="1468"/>
    <cellStyle name="Обычный 451" xfId="1469"/>
    <cellStyle name="Обычный 452" xfId="1470"/>
    <cellStyle name="Обычный 453" xfId="1471"/>
    <cellStyle name="Обычный 454" xfId="1472"/>
    <cellStyle name="Обычный 455" xfId="1473"/>
    <cellStyle name="Обычный 456" xfId="1474"/>
    <cellStyle name="Обычный 457" xfId="1475"/>
    <cellStyle name="Обычный 458" xfId="1476"/>
    <cellStyle name="Обычный 459" xfId="1477"/>
    <cellStyle name="Обычный 46" xfId="954"/>
    <cellStyle name="Обычный 460" xfId="1478"/>
    <cellStyle name="Обычный 461" xfId="1479"/>
    <cellStyle name="Обычный 462" xfId="1480"/>
    <cellStyle name="Обычный 463" xfId="1481"/>
    <cellStyle name="Обычный 464" xfId="1482"/>
    <cellStyle name="Обычный 465" xfId="1483"/>
    <cellStyle name="Обычный 466" xfId="1484"/>
    <cellStyle name="Обычный 467" xfId="1485"/>
    <cellStyle name="Обычный 468" xfId="1486"/>
    <cellStyle name="Обычный 469" xfId="1487"/>
    <cellStyle name="Обычный 47" xfId="955"/>
    <cellStyle name="Обычный 470" xfId="1488"/>
    <cellStyle name="Обычный 471" xfId="1489"/>
    <cellStyle name="Обычный 472" xfId="1490"/>
    <cellStyle name="Обычный 473" xfId="1491"/>
    <cellStyle name="Обычный 474" xfId="1492"/>
    <cellStyle name="Обычный 475" xfId="1493"/>
    <cellStyle name="Обычный 476" xfId="1494"/>
    <cellStyle name="Обычный 477" xfId="1495"/>
    <cellStyle name="Обычный 478" xfId="1496"/>
    <cellStyle name="Обычный 479" xfId="1497"/>
    <cellStyle name="Обычный 48" xfId="956"/>
    <cellStyle name="Обычный 480" xfId="1498"/>
    <cellStyle name="Обычный 481" xfId="1499"/>
    <cellStyle name="Обычный 482" xfId="1500"/>
    <cellStyle name="Обычный 483" xfId="1501"/>
    <cellStyle name="Обычный 484" xfId="1502"/>
    <cellStyle name="Обычный 485" xfId="1503"/>
    <cellStyle name="Обычный 486" xfId="1504"/>
    <cellStyle name="Обычный 487" xfId="1505"/>
    <cellStyle name="Обычный 488" xfId="1506"/>
    <cellStyle name="Обычный 489" xfId="1507"/>
    <cellStyle name="Обычный 49" xfId="1508"/>
    <cellStyle name="Обычный 490" xfId="1509"/>
    <cellStyle name="Обычный 491" xfId="1510"/>
    <cellStyle name="Обычный 492" xfId="1511"/>
    <cellStyle name="Обычный 493" xfId="1512"/>
    <cellStyle name="Обычный 5" xfId="957"/>
    <cellStyle name="Обычный 50" xfId="958"/>
    <cellStyle name="Обычный 51" xfId="1513"/>
    <cellStyle name="Обычный 52" xfId="1514"/>
    <cellStyle name="Обычный 53" xfId="1515"/>
    <cellStyle name="Обычный 54" xfId="1516"/>
    <cellStyle name="Обычный 55" xfId="959"/>
    <cellStyle name="Обычный 56" xfId="1517"/>
    <cellStyle name="Обычный 57" xfId="1518"/>
    <cellStyle name="Обычный 58" xfId="1519"/>
    <cellStyle name="Обычный 59" xfId="1520"/>
    <cellStyle name="Обычный 6" xfId="960"/>
    <cellStyle name="Обычный 6 2" xfId="961"/>
    <cellStyle name="Обычный 6 3" xfId="962"/>
    <cellStyle name="Обычный 6 4" xfId="963"/>
    <cellStyle name="Обычный 6 5" xfId="964"/>
    <cellStyle name="Обычный 6 6" xfId="965"/>
    <cellStyle name="Обычный 6_Баграс 2" xfId="966"/>
    <cellStyle name="Обычный 60" xfId="1521"/>
    <cellStyle name="Обычный 61" xfId="967"/>
    <cellStyle name="Обычный 62" xfId="1522"/>
    <cellStyle name="Обычный 63" xfId="1523"/>
    <cellStyle name="Обычный 64" xfId="1524"/>
    <cellStyle name="Обычный 65" xfId="1525"/>
    <cellStyle name="Обычный 66" xfId="1526"/>
    <cellStyle name="Обычный 67" xfId="1527"/>
    <cellStyle name="Обычный 68" xfId="1528"/>
    <cellStyle name="Обычный 69" xfId="1529"/>
    <cellStyle name="Обычный 7" xfId="968"/>
    <cellStyle name="Обычный 70" xfId="1530"/>
    <cellStyle name="Обычный 71" xfId="1531"/>
    <cellStyle name="Обычный 72" xfId="1532"/>
    <cellStyle name="Обычный 73" xfId="1533"/>
    <cellStyle name="Обычный 74" xfId="1534"/>
    <cellStyle name="Обычный 75" xfId="1535"/>
    <cellStyle name="Обычный 76" xfId="1536"/>
    <cellStyle name="Обычный 77" xfId="1537"/>
    <cellStyle name="Обычный 78" xfId="1538"/>
    <cellStyle name="Обычный 79" xfId="1539"/>
    <cellStyle name="Обычный 8" xfId="969"/>
    <cellStyle name="Обычный 80" xfId="1540"/>
    <cellStyle name="Обычный 81" xfId="1541"/>
    <cellStyle name="Обычный 82" xfId="1542"/>
    <cellStyle name="Обычный 83" xfId="1543"/>
    <cellStyle name="Обычный 84" xfId="1544"/>
    <cellStyle name="Обычный 85" xfId="1545"/>
    <cellStyle name="Обычный 86" xfId="1546"/>
    <cellStyle name="Обычный 87" xfId="1547"/>
    <cellStyle name="Обычный 88" xfId="1548"/>
    <cellStyle name="Обычный 89" xfId="1549"/>
    <cellStyle name="Обычный 9" xfId="970"/>
    <cellStyle name="Обычный 9 2" xfId="971"/>
    <cellStyle name="Обычный 9 3" xfId="972"/>
    <cellStyle name="Обычный 9 4" xfId="973"/>
    <cellStyle name="Обычный 9 5" xfId="974"/>
    <cellStyle name="Обычный 9 6" xfId="975"/>
    <cellStyle name="Обычный 9_Баграс 2" xfId="976"/>
    <cellStyle name="Обычный 90" xfId="1550"/>
    <cellStyle name="Обычный 91" xfId="1551"/>
    <cellStyle name="Обычный 92" xfId="1552"/>
    <cellStyle name="Обычный 93" xfId="1553"/>
    <cellStyle name="Обычный 94" xfId="1554"/>
    <cellStyle name="Обычный 95" xfId="1555"/>
    <cellStyle name="Обычный 96" xfId="1556"/>
    <cellStyle name="Обычный 97" xfId="1557"/>
    <cellStyle name="Обычный 98" xfId="1558"/>
    <cellStyle name="Обычный 99" xfId="1559"/>
    <cellStyle name="Обычный_KS_ZRHG_рцк" xfId="1570"/>
    <cellStyle name="Обычный_SSR5086" xfId="1571"/>
    <cellStyle name="Обычный_Приложение 4" xfId="1"/>
    <cellStyle name="Обычный_Расчет стоимости услуг ТЭР" xfId="1569"/>
    <cellStyle name="Обычный_рцк" xfId="1568"/>
    <cellStyle name="Обычный_РЦК2" xfId="977"/>
    <cellStyle name="Параметр" xfId="978"/>
    <cellStyle name="ПеременныеСметы" xfId="979"/>
    <cellStyle name="Плохой 2" xfId="980"/>
    <cellStyle name="Плохой 2 2" xfId="981"/>
    <cellStyle name="Плохой 2 3" xfId="982"/>
    <cellStyle name="Плохой 2 4" xfId="983"/>
    <cellStyle name="Плохой 2 5" xfId="984"/>
    <cellStyle name="Плохой 2 6" xfId="985"/>
    <cellStyle name="Плохой 3" xfId="986"/>
    <cellStyle name="Плохой 4" xfId="987"/>
    <cellStyle name="Плохой 5" xfId="988"/>
    <cellStyle name="Плохой 6" xfId="989"/>
    <cellStyle name="Плохой 7" xfId="990"/>
    <cellStyle name="ПодПодраздел" xfId="991"/>
    <cellStyle name="Подраздел" xfId="992"/>
    <cellStyle name="Пояснение 2" xfId="993"/>
    <cellStyle name="Пояснение 2 2" xfId="994"/>
    <cellStyle name="Пояснение 2 3" xfId="995"/>
    <cellStyle name="Пояснение 2 4" xfId="996"/>
    <cellStyle name="Пояснение 2 5" xfId="997"/>
    <cellStyle name="Пояснение 2 6" xfId="998"/>
    <cellStyle name="Пояснение 3" xfId="999"/>
    <cellStyle name="Пояснение 4" xfId="1000"/>
    <cellStyle name="Пояснение 5" xfId="1001"/>
    <cellStyle name="Пояснение 6" xfId="1002"/>
    <cellStyle name="Пояснение 7" xfId="1003"/>
    <cellStyle name="Примечание 2" xfId="1004"/>
    <cellStyle name="Примечание 2 2" xfId="1005"/>
    <cellStyle name="Примечание 2 3" xfId="1006"/>
    <cellStyle name="Примечание 2 4" xfId="1007"/>
    <cellStyle name="Примечание 2 5" xfId="1008"/>
    <cellStyle name="Примечание 2 6" xfId="1009"/>
    <cellStyle name="Примечание 2_индекс ПРБ 19 тайл" xfId="1560"/>
    <cellStyle name="Примечание 3" xfId="1010"/>
    <cellStyle name="Примечание 4" xfId="1011"/>
    <cellStyle name="Примечание 5" xfId="1012"/>
    <cellStyle name="Примечание 6" xfId="1013"/>
    <cellStyle name="Примечание 7" xfId="1014"/>
    <cellStyle name="Процент_PRG (2)" xfId="1015"/>
    <cellStyle name="Процентный" xfId="1567" builtinId="5"/>
    <cellStyle name="Процентный 2" xfId="1016"/>
    <cellStyle name="Процентный 3" xfId="1017"/>
    <cellStyle name="Раздел" xfId="1018"/>
    <cellStyle name="РесСмета" xfId="1019"/>
    <cellStyle name="СводВедРес" xfId="1561"/>
    <cellStyle name="СводкаСтоимРаб" xfId="1020"/>
    <cellStyle name="СводРасч" xfId="1021"/>
    <cellStyle name="СводРасч 2" xfId="1562"/>
    <cellStyle name="Связанная ячейка 2" xfId="1022"/>
    <cellStyle name="Связанная ячейка 2 2" xfId="1023"/>
    <cellStyle name="Связанная ячейка 2 3" xfId="1024"/>
    <cellStyle name="Связанная ячейка 2 4" xfId="1025"/>
    <cellStyle name="Связанная ячейка 2 5" xfId="1026"/>
    <cellStyle name="Связанная ячейка 2 6" xfId="1027"/>
    <cellStyle name="Связанная ячейка 2_индекс ПРБ 19 тайл" xfId="1563"/>
    <cellStyle name="Связанная ячейка 3" xfId="1028"/>
    <cellStyle name="Связанная ячейка 4" xfId="1029"/>
    <cellStyle name="Связанная ячейка 5" xfId="1030"/>
    <cellStyle name="Связанная ячейка 6" xfId="1031"/>
    <cellStyle name="Связанная ячейка 7" xfId="1032"/>
    <cellStyle name="Список ресурсов" xfId="1033"/>
    <cellStyle name="Стиль 1" xfId="1034"/>
    <cellStyle name="Стиль 1 2" xfId="1035"/>
    <cellStyle name="Стиль 1 3" xfId="1036"/>
    <cellStyle name="Стиль 1 4" xfId="1037"/>
    <cellStyle name="Стиль 1 5" xfId="1038"/>
    <cellStyle name="Стиль 1 6" xfId="1039"/>
    <cellStyle name="Стиль 1 7" xfId="1040"/>
    <cellStyle name="Стиль 1_1310.1.17  БКНС-1 Тайл.м.м" xfId="1041"/>
    <cellStyle name="Стиль_названий" xfId="1042"/>
    <cellStyle name="Строка нечётная" xfId="1043"/>
    <cellStyle name="Строка чётная" xfId="1044"/>
    <cellStyle name="ТЕКСТ" xfId="1045"/>
    <cellStyle name="Текст предупреждения 2" xfId="1046"/>
    <cellStyle name="Текст предупреждения 2 2" xfId="1047"/>
    <cellStyle name="Текст предупреждения 2 3" xfId="1048"/>
    <cellStyle name="Текст предупреждения 2 4" xfId="1049"/>
    <cellStyle name="Текст предупреждения 2 5" xfId="1050"/>
    <cellStyle name="Текст предупреждения 2 6" xfId="1051"/>
    <cellStyle name="Текст предупреждения 3" xfId="1052"/>
    <cellStyle name="Текст предупреждения 4" xfId="1053"/>
    <cellStyle name="Текст предупреждения 5" xfId="1054"/>
    <cellStyle name="Текст предупреждения 6" xfId="1055"/>
    <cellStyle name="Текст предупреждения 7" xfId="1056"/>
    <cellStyle name="Титул" xfId="1057"/>
    <cellStyle name="Тысячи [0]_ прил.2,4" xfId="1058"/>
    <cellStyle name="Тысячи_ прил.2,4" xfId="1059"/>
    <cellStyle name="Финансовый" xfId="1566" builtinId="3"/>
    <cellStyle name="Финансовый 2" xfId="1060"/>
    <cellStyle name="Финансовый 2 2" xfId="1061"/>
    <cellStyle name="Финансовый 2 3" xfId="1062"/>
    <cellStyle name="Финансовый 2 4" xfId="1063"/>
    <cellStyle name="Финансовый 2 5" xfId="1064"/>
    <cellStyle name="Финансовый 2 6" xfId="1065"/>
    <cellStyle name="Финансовый 2 7" xfId="1066"/>
    <cellStyle name="Финансовый 3" xfId="1067"/>
    <cellStyle name="Финансовый 4" xfId="1068"/>
    <cellStyle name="Финансовый 4 2" xfId="1069"/>
    <cellStyle name="Финансовый 4 3" xfId="1070"/>
    <cellStyle name="Финансовый 4 4" xfId="1071"/>
    <cellStyle name="Финансовый 4 5" xfId="1072"/>
    <cellStyle name="Финансовый 4 6" xfId="1073"/>
    <cellStyle name="Финансовый 5" xfId="1564"/>
    <cellStyle name="Формула" xfId="1074"/>
    <cellStyle name="Хвост" xfId="1075"/>
    <cellStyle name="Хороший 2" xfId="1076"/>
    <cellStyle name="Хороший 2 2" xfId="1077"/>
    <cellStyle name="Хороший 2 3" xfId="1078"/>
    <cellStyle name="Хороший 2 4" xfId="1079"/>
    <cellStyle name="Хороший 2 5" xfId="1080"/>
    <cellStyle name="Хороший 2 6" xfId="1081"/>
    <cellStyle name="Хороший 3" xfId="1082"/>
    <cellStyle name="Хороший 4" xfId="1083"/>
    <cellStyle name="Хороший 5" xfId="1084"/>
    <cellStyle name="Хороший 6" xfId="1085"/>
    <cellStyle name="Хороший 7" xfId="1086"/>
    <cellStyle name="Цена" xfId="1087"/>
    <cellStyle name="Ценник" xfId="1565"/>
    <cellStyle name="Џђћ–…ќ’ќ›‰" xfId="1088"/>
    <cellStyle name="Экспертиза" xfId="108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Y70"/>
  <sheetViews>
    <sheetView tabSelected="1" zoomScale="70" zoomScaleNormal="70" workbookViewId="0">
      <selection activeCell="B25" sqref="B25"/>
    </sheetView>
  </sheetViews>
  <sheetFormatPr defaultColWidth="8.85546875" defaultRowHeight="12.75" x14ac:dyDescent="0.2"/>
  <cols>
    <col min="1" max="1" width="10.85546875" style="2" customWidth="1"/>
    <col min="2" max="2" width="34.28515625" style="2" customWidth="1"/>
    <col min="3" max="3" width="7.7109375" style="2" customWidth="1"/>
    <col min="4" max="4" width="9.5703125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1.7109375" style="2" customWidth="1"/>
    <col min="9" max="9" width="10.140625" style="2" customWidth="1"/>
    <col min="10" max="10" width="12.140625" style="2" customWidth="1"/>
    <col min="11" max="11" width="10" style="2" customWidth="1"/>
    <col min="12" max="12" width="11.28515625" style="2" customWidth="1"/>
    <col min="13" max="13" width="9" style="2" customWidth="1"/>
    <col min="14" max="17" width="7.85546875" style="2" customWidth="1"/>
    <col min="18" max="18" width="10.42578125" style="2" customWidth="1"/>
    <col min="19" max="19" width="10.7109375" style="2" customWidth="1"/>
    <col min="20" max="20" width="10.5703125" style="2" customWidth="1"/>
    <col min="21" max="21" width="9.28515625" style="2" customWidth="1"/>
    <col min="22" max="22" width="10.7109375" style="2" customWidth="1"/>
    <col min="23" max="23" width="11.140625" style="2" customWidth="1"/>
    <col min="24" max="24" width="11.7109375" style="2" customWidth="1"/>
    <col min="25" max="25" width="18.85546875" style="2" customWidth="1"/>
    <col min="26" max="26" width="14.85546875" style="2" customWidth="1"/>
    <col min="27" max="27" width="11.7109375" style="2" customWidth="1"/>
    <col min="28" max="28" width="10.140625" style="2" bestFit="1" customWidth="1"/>
    <col min="29" max="261" width="8.85546875" style="2"/>
    <col min="262" max="262" width="9.85546875" style="2" customWidth="1"/>
    <col min="263" max="263" width="41.85546875" style="2" customWidth="1"/>
    <col min="264" max="264" width="12.140625" style="2" customWidth="1"/>
    <col min="265" max="265" width="11.7109375" style="2" customWidth="1"/>
    <col min="266" max="266" width="11.42578125" style="2" customWidth="1"/>
    <col min="267" max="267" width="11.7109375" style="2" customWidth="1"/>
    <col min="268" max="268" width="10.85546875" style="2" customWidth="1"/>
    <col min="269" max="269" width="11.7109375" style="2" customWidth="1"/>
    <col min="270" max="270" width="10" style="2" customWidth="1"/>
    <col min="271" max="273" width="11.7109375" style="2" customWidth="1"/>
    <col min="274" max="274" width="14.5703125" style="2" customWidth="1"/>
    <col min="275" max="275" width="12.42578125" style="2" customWidth="1"/>
    <col min="276" max="276" width="0" style="2" hidden="1" customWidth="1"/>
    <col min="277" max="277" width="11.7109375" style="2" customWidth="1"/>
    <col min="278" max="278" width="0" style="2" hidden="1" customWidth="1"/>
    <col min="279" max="279" width="11.140625" style="2" customWidth="1"/>
    <col min="280" max="281" width="11.7109375" style="2" customWidth="1"/>
    <col min="282" max="282" width="7.140625" style="2" customWidth="1"/>
    <col min="283" max="283" width="11.7109375" style="2" customWidth="1"/>
    <col min="284" max="284" width="10.140625" style="2" bestFit="1" customWidth="1"/>
    <col min="285" max="517" width="8.85546875" style="2"/>
    <col min="518" max="518" width="9.85546875" style="2" customWidth="1"/>
    <col min="519" max="519" width="41.85546875" style="2" customWidth="1"/>
    <col min="520" max="520" width="12.140625" style="2" customWidth="1"/>
    <col min="521" max="521" width="11.7109375" style="2" customWidth="1"/>
    <col min="522" max="522" width="11.42578125" style="2" customWidth="1"/>
    <col min="523" max="523" width="11.7109375" style="2" customWidth="1"/>
    <col min="524" max="524" width="10.85546875" style="2" customWidth="1"/>
    <col min="525" max="525" width="11.7109375" style="2" customWidth="1"/>
    <col min="526" max="526" width="10" style="2" customWidth="1"/>
    <col min="527" max="529" width="11.7109375" style="2" customWidth="1"/>
    <col min="530" max="530" width="14.5703125" style="2" customWidth="1"/>
    <col min="531" max="531" width="12.42578125" style="2" customWidth="1"/>
    <col min="532" max="532" width="0" style="2" hidden="1" customWidth="1"/>
    <col min="533" max="533" width="11.7109375" style="2" customWidth="1"/>
    <col min="534" max="534" width="0" style="2" hidden="1" customWidth="1"/>
    <col min="535" max="535" width="11.140625" style="2" customWidth="1"/>
    <col min="536" max="537" width="11.7109375" style="2" customWidth="1"/>
    <col min="538" max="538" width="7.140625" style="2" customWidth="1"/>
    <col min="539" max="539" width="11.7109375" style="2" customWidth="1"/>
    <col min="540" max="540" width="10.140625" style="2" bestFit="1" customWidth="1"/>
    <col min="541" max="773" width="8.85546875" style="2"/>
    <col min="774" max="774" width="9.85546875" style="2" customWidth="1"/>
    <col min="775" max="775" width="41.85546875" style="2" customWidth="1"/>
    <col min="776" max="776" width="12.140625" style="2" customWidth="1"/>
    <col min="777" max="777" width="11.7109375" style="2" customWidth="1"/>
    <col min="778" max="778" width="11.42578125" style="2" customWidth="1"/>
    <col min="779" max="779" width="11.7109375" style="2" customWidth="1"/>
    <col min="780" max="780" width="10.85546875" style="2" customWidth="1"/>
    <col min="781" max="781" width="11.7109375" style="2" customWidth="1"/>
    <col min="782" max="782" width="10" style="2" customWidth="1"/>
    <col min="783" max="785" width="11.7109375" style="2" customWidth="1"/>
    <col min="786" max="786" width="14.5703125" style="2" customWidth="1"/>
    <col min="787" max="787" width="12.42578125" style="2" customWidth="1"/>
    <col min="788" max="788" width="0" style="2" hidden="1" customWidth="1"/>
    <col min="789" max="789" width="11.7109375" style="2" customWidth="1"/>
    <col min="790" max="790" width="0" style="2" hidden="1" customWidth="1"/>
    <col min="791" max="791" width="11.140625" style="2" customWidth="1"/>
    <col min="792" max="793" width="11.7109375" style="2" customWidth="1"/>
    <col min="794" max="794" width="7.140625" style="2" customWidth="1"/>
    <col min="795" max="795" width="11.7109375" style="2" customWidth="1"/>
    <col min="796" max="796" width="10.140625" style="2" bestFit="1" customWidth="1"/>
    <col min="797" max="1029" width="8.85546875" style="2"/>
    <col min="1030" max="1030" width="9.85546875" style="2" customWidth="1"/>
    <col min="1031" max="1031" width="41.85546875" style="2" customWidth="1"/>
    <col min="1032" max="1032" width="12.140625" style="2" customWidth="1"/>
    <col min="1033" max="1033" width="11.7109375" style="2" customWidth="1"/>
    <col min="1034" max="1034" width="11.42578125" style="2" customWidth="1"/>
    <col min="1035" max="1035" width="11.7109375" style="2" customWidth="1"/>
    <col min="1036" max="1036" width="10.85546875" style="2" customWidth="1"/>
    <col min="1037" max="1037" width="11.7109375" style="2" customWidth="1"/>
    <col min="1038" max="1038" width="10" style="2" customWidth="1"/>
    <col min="1039" max="1041" width="11.7109375" style="2" customWidth="1"/>
    <col min="1042" max="1042" width="14.5703125" style="2" customWidth="1"/>
    <col min="1043" max="1043" width="12.42578125" style="2" customWidth="1"/>
    <col min="1044" max="1044" width="0" style="2" hidden="1" customWidth="1"/>
    <col min="1045" max="1045" width="11.7109375" style="2" customWidth="1"/>
    <col min="1046" max="1046" width="0" style="2" hidden="1" customWidth="1"/>
    <col min="1047" max="1047" width="11.140625" style="2" customWidth="1"/>
    <col min="1048" max="1049" width="11.7109375" style="2" customWidth="1"/>
    <col min="1050" max="1050" width="7.140625" style="2" customWidth="1"/>
    <col min="1051" max="1051" width="11.7109375" style="2" customWidth="1"/>
    <col min="1052" max="1052" width="10.140625" style="2" bestFit="1" customWidth="1"/>
    <col min="1053" max="1285" width="8.85546875" style="2"/>
    <col min="1286" max="1286" width="9.85546875" style="2" customWidth="1"/>
    <col min="1287" max="1287" width="41.85546875" style="2" customWidth="1"/>
    <col min="1288" max="1288" width="12.140625" style="2" customWidth="1"/>
    <col min="1289" max="1289" width="11.7109375" style="2" customWidth="1"/>
    <col min="1290" max="1290" width="11.42578125" style="2" customWidth="1"/>
    <col min="1291" max="1291" width="11.7109375" style="2" customWidth="1"/>
    <col min="1292" max="1292" width="10.85546875" style="2" customWidth="1"/>
    <col min="1293" max="1293" width="11.7109375" style="2" customWidth="1"/>
    <col min="1294" max="1294" width="10" style="2" customWidth="1"/>
    <col min="1295" max="1297" width="11.7109375" style="2" customWidth="1"/>
    <col min="1298" max="1298" width="14.5703125" style="2" customWidth="1"/>
    <col min="1299" max="1299" width="12.42578125" style="2" customWidth="1"/>
    <col min="1300" max="1300" width="0" style="2" hidden="1" customWidth="1"/>
    <col min="1301" max="1301" width="11.7109375" style="2" customWidth="1"/>
    <col min="1302" max="1302" width="0" style="2" hidden="1" customWidth="1"/>
    <col min="1303" max="1303" width="11.140625" style="2" customWidth="1"/>
    <col min="1304" max="1305" width="11.7109375" style="2" customWidth="1"/>
    <col min="1306" max="1306" width="7.140625" style="2" customWidth="1"/>
    <col min="1307" max="1307" width="11.7109375" style="2" customWidth="1"/>
    <col min="1308" max="1308" width="10.140625" style="2" bestFit="1" customWidth="1"/>
    <col min="1309" max="1541" width="8.85546875" style="2"/>
    <col min="1542" max="1542" width="9.85546875" style="2" customWidth="1"/>
    <col min="1543" max="1543" width="41.85546875" style="2" customWidth="1"/>
    <col min="1544" max="1544" width="12.140625" style="2" customWidth="1"/>
    <col min="1545" max="1545" width="11.7109375" style="2" customWidth="1"/>
    <col min="1546" max="1546" width="11.42578125" style="2" customWidth="1"/>
    <col min="1547" max="1547" width="11.7109375" style="2" customWidth="1"/>
    <col min="1548" max="1548" width="10.85546875" style="2" customWidth="1"/>
    <col min="1549" max="1549" width="11.7109375" style="2" customWidth="1"/>
    <col min="1550" max="1550" width="10" style="2" customWidth="1"/>
    <col min="1551" max="1553" width="11.7109375" style="2" customWidth="1"/>
    <col min="1554" max="1554" width="14.5703125" style="2" customWidth="1"/>
    <col min="1555" max="1555" width="12.42578125" style="2" customWidth="1"/>
    <col min="1556" max="1556" width="0" style="2" hidden="1" customWidth="1"/>
    <col min="1557" max="1557" width="11.7109375" style="2" customWidth="1"/>
    <col min="1558" max="1558" width="0" style="2" hidden="1" customWidth="1"/>
    <col min="1559" max="1559" width="11.140625" style="2" customWidth="1"/>
    <col min="1560" max="1561" width="11.7109375" style="2" customWidth="1"/>
    <col min="1562" max="1562" width="7.140625" style="2" customWidth="1"/>
    <col min="1563" max="1563" width="11.7109375" style="2" customWidth="1"/>
    <col min="1564" max="1564" width="10.140625" style="2" bestFit="1" customWidth="1"/>
    <col min="1565" max="1797" width="8.85546875" style="2"/>
    <col min="1798" max="1798" width="9.85546875" style="2" customWidth="1"/>
    <col min="1799" max="1799" width="41.85546875" style="2" customWidth="1"/>
    <col min="1800" max="1800" width="12.140625" style="2" customWidth="1"/>
    <col min="1801" max="1801" width="11.7109375" style="2" customWidth="1"/>
    <col min="1802" max="1802" width="11.42578125" style="2" customWidth="1"/>
    <col min="1803" max="1803" width="11.7109375" style="2" customWidth="1"/>
    <col min="1804" max="1804" width="10.85546875" style="2" customWidth="1"/>
    <col min="1805" max="1805" width="11.7109375" style="2" customWidth="1"/>
    <col min="1806" max="1806" width="10" style="2" customWidth="1"/>
    <col min="1807" max="1809" width="11.7109375" style="2" customWidth="1"/>
    <col min="1810" max="1810" width="14.5703125" style="2" customWidth="1"/>
    <col min="1811" max="1811" width="12.42578125" style="2" customWidth="1"/>
    <col min="1812" max="1812" width="0" style="2" hidden="1" customWidth="1"/>
    <col min="1813" max="1813" width="11.7109375" style="2" customWidth="1"/>
    <col min="1814" max="1814" width="0" style="2" hidden="1" customWidth="1"/>
    <col min="1815" max="1815" width="11.140625" style="2" customWidth="1"/>
    <col min="1816" max="1817" width="11.7109375" style="2" customWidth="1"/>
    <col min="1818" max="1818" width="7.140625" style="2" customWidth="1"/>
    <col min="1819" max="1819" width="11.7109375" style="2" customWidth="1"/>
    <col min="1820" max="1820" width="10.140625" style="2" bestFit="1" customWidth="1"/>
    <col min="1821" max="2053" width="8.85546875" style="2"/>
    <col min="2054" max="2054" width="9.85546875" style="2" customWidth="1"/>
    <col min="2055" max="2055" width="41.85546875" style="2" customWidth="1"/>
    <col min="2056" max="2056" width="12.140625" style="2" customWidth="1"/>
    <col min="2057" max="2057" width="11.7109375" style="2" customWidth="1"/>
    <col min="2058" max="2058" width="11.42578125" style="2" customWidth="1"/>
    <col min="2059" max="2059" width="11.7109375" style="2" customWidth="1"/>
    <col min="2060" max="2060" width="10.85546875" style="2" customWidth="1"/>
    <col min="2061" max="2061" width="11.7109375" style="2" customWidth="1"/>
    <col min="2062" max="2062" width="10" style="2" customWidth="1"/>
    <col min="2063" max="2065" width="11.7109375" style="2" customWidth="1"/>
    <col min="2066" max="2066" width="14.5703125" style="2" customWidth="1"/>
    <col min="2067" max="2067" width="12.42578125" style="2" customWidth="1"/>
    <col min="2068" max="2068" width="0" style="2" hidden="1" customWidth="1"/>
    <col min="2069" max="2069" width="11.7109375" style="2" customWidth="1"/>
    <col min="2070" max="2070" width="0" style="2" hidden="1" customWidth="1"/>
    <col min="2071" max="2071" width="11.140625" style="2" customWidth="1"/>
    <col min="2072" max="2073" width="11.7109375" style="2" customWidth="1"/>
    <col min="2074" max="2074" width="7.140625" style="2" customWidth="1"/>
    <col min="2075" max="2075" width="11.7109375" style="2" customWidth="1"/>
    <col min="2076" max="2076" width="10.140625" style="2" bestFit="1" customWidth="1"/>
    <col min="2077" max="2309" width="8.85546875" style="2"/>
    <col min="2310" max="2310" width="9.85546875" style="2" customWidth="1"/>
    <col min="2311" max="2311" width="41.85546875" style="2" customWidth="1"/>
    <col min="2312" max="2312" width="12.140625" style="2" customWidth="1"/>
    <col min="2313" max="2313" width="11.7109375" style="2" customWidth="1"/>
    <col min="2314" max="2314" width="11.42578125" style="2" customWidth="1"/>
    <col min="2315" max="2315" width="11.7109375" style="2" customWidth="1"/>
    <col min="2316" max="2316" width="10.85546875" style="2" customWidth="1"/>
    <col min="2317" max="2317" width="11.7109375" style="2" customWidth="1"/>
    <col min="2318" max="2318" width="10" style="2" customWidth="1"/>
    <col min="2319" max="2321" width="11.7109375" style="2" customWidth="1"/>
    <col min="2322" max="2322" width="14.5703125" style="2" customWidth="1"/>
    <col min="2323" max="2323" width="12.42578125" style="2" customWidth="1"/>
    <col min="2324" max="2324" width="0" style="2" hidden="1" customWidth="1"/>
    <col min="2325" max="2325" width="11.7109375" style="2" customWidth="1"/>
    <col min="2326" max="2326" width="0" style="2" hidden="1" customWidth="1"/>
    <col min="2327" max="2327" width="11.140625" style="2" customWidth="1"/>
    <col min="2328" max="2329" width="11.7109375" style="2" customWidth="1"/>
    <col min="2330" max="2330" width="7.140625" style="2" customWidth="1"/>
    <col min="2331" max="2331" width="11.7109375" style="2" customWidth="1"/>
    <col min="2332" max="2332" width="10.140625" style="2" bestFit="1" customWidth="1"/>
    <col min="2333" max="2565" width="8.85546875" style="2"/>
    <col min="2566" max="2566" width="9.85546875" style="2" customWidth="1"/>
    <col min="2567" max="2567" width="41.85546875" style="2" customWidth="1"/>
    <col min="2568" max="2568" width="12.140625" style="2" customWidth="1"/>
    <col min="2569" max="2569" width="11.7109375" style="2" customWidth="1"/>
    <col min="2570" max="2570" width="11.42578125" style="2" customWidth="1"/>
    <col min="2571" max="2571" width="11.7109375" style="2" customWidth="1"/>
    <col min="2572" max="2572" width="10.85546875" style="2" customWidth="1"/>
    <col min="2573" max="2573" width="11.7109375" style="2" customWidth="1"/>
    <col min="2574" max="2574" width="10" style="2" customWidth="1"/>
    <col min="2575" max="2577" width="11.7109375" style="2" customWidth="1"/>
    <col min="2578" max="2578" width="14.5703125" style="2" customWidth="1"/>
    <col min="2579" max="2579" width="12.42578125" style="2" customWidth="1"/>
    <col min="2580" max="2580" width="0" style="2" hidden="1" customWidth="1"/>
    <col min="2581" max="2581" width="11.7109375" style="2" customWidth="1"/>
    <col min="2582" max="2582" width="0" style="2" hidden="1" customWidth="1"/>
    <col min="2583" max="2583" width="11.140625" style="2" customWidth="1"/>
    <col min="2584" max="2585" width="11.7109375" style="2" customWidth="1"/>
    <col min="2586" max="2586" width="7.140625" style="2" customWidth="1"/>
    <col min="2587" max="2587" width="11.7109375" style="2" customWidth="1"/>
    <col min="2588" max="2588" width="10.140625" style="2" bestFit="1" customWidth="1"/>
    <col min="2589" max="2821" width="8.85546875" style="2"/>
    <col min="2822" max="2822" width="9.85546875" style="2" customWidth="1"/>
    <col min="2823" max="2823" width="41.85546875" style="2" customWidth="1"/>
    <col min="2824" max="2824" width="12.140625" style="2" customWidth="1"/>
    <col min="2825" max="2825" width="11.7109375" style="2" customWidth="1"/>
    <col min="2826" max="2826" width="11.42578125" style="2" customWidth="1"/>
    <col min="2827" max="2827" width="11.7109375" style="2" customWidth="1"/>
    <col min="2828" max="2828" width="10.85546875" style="2" customWidth="1"/>
    <col min="2829" max="2829" width="11.7109375" style="2" customWidth="1"/>
    <col min="2830" max="2830" width="10" style="2" customWidth="1"/>
    <col min="2831" max="2833" width="11.7109375" style="2" customWidth="1"/>
    <col min="2834" max="2834" width="14.5703125" style="2" customWidth="1"/>
    <col min="2835" max="2835" width="12.42578125" style="2" customWidth="1"/>
    <col min="2836" max="2836" width="0" style="2" hidden="1" customWidth="1"/>
    <col min="2837" max="2837" width="11.7109375" style="2" customWidth="1"/>
    <col min="2838" max="2838" width="0" style="2" hidden="1" customWidth="1"/>
    <col min="2839" max="2839" width="11.140625" style="2" customWidth="1"/>
    <col min="2840" max="2841" width="11.7109375" style="2" customWidth="1"/>
    <col min="2842" max="2842" width="7.140625" style="2" customWidth="1"/>
    <col min="2843" max="2843" width="11.7109375" style="2" customWidth="1"/>
    <col min="2844" max="2844" width="10.140625" style="2" bestFit="1" customWidth="1"/>
    <col min="2845" max="3077" width="8.85546875" style="2"/>
    <col min="3078" max="3078" width="9.85546875" style="2" customWidth="1"/>
    <col min="3079" max="3079" width="41.85546875" style="2" customWidth="1"/>
    <col min="3080" max="3080" width="12.140625" style="2" customWidth="1"/>
    <col min="3081" max="3081" width="11.7109375" style="2" customWidth="1"/>
    <col min="3082" max="3082" width="11.42578125" style="2" customWidth="1"/>
    <col min="3083" max="3083" width="11.7109375" style="2" customWidth="1"/>
    <col min="3084" max="3084" width="10.85546875" style="2" customWidth="1"/>
    <col min="3085" max="3085" width="11.7109375" style="2" customWidth="1"/>
    <col min="3086" max="3086" width="10" style="2" customWidth="1"/>
    <col min="3087" max="3089" width="11.7109375" style="2" customWidth="1"/>
    <col min="3090" max="3090" width="14.5703125" style="2" customWidth="1"/>
    <col min="3091" max="3091" width="12.42578125" style="2" customWidth="1"/>
    <col min="3092" max="3092" width="0" style="2" hidden="1" customWidth="1"/>
    <col min="3093" max="3093" width="11.7109375" style="2" customWidth="1"/>
    <col min="3094" max="3094" width="0" style="2" hidden="1" customWidth="1"/>
    <col min="3095" max="3095" width="11.140625" style="2" customWidth="1"/>
    <col min="3096" max="3097" width="11.7109375" style="2" customWidth="1"/>
    <col min="3098" max="3098" width="7.140625" style="2" customWidth="1"/>
    <col min="3099" max="3099" width="11.7109375" style="2" customWidth="1"/>
    <col min="3100" max="3100" width="10.140625" style="2" bestFit="1" customWidth="1"/>
    <col min="3101" max="3333" width="8.85546875" style="2"/>
    <col min="3334" max="3334" width="9.85546875" style="2" customWidth="1"/>
    <col min="3335" max="3335" width="41.85546875" style="2" customWidth="1"/>
    <col min="3336" max="3336" width="12.140625" style="2" customWidth="1"/>
    <col min="3337" max="3337" width="11.7109375" style="2" customWidth="1"/>
    <col min="3338" max="3338" width="11.42578125" style="2" customWidth="1"/>
    <col min="3339" max="3339" width="11.7109375" style="2" customWidth="1"/>
    <col min="3340" max="3340" width="10.85546875" style="2" customWidth="1"/>
    <col min="3341" max="3341" width="11.7109375" style="2" customWidth="1"/>
    <col min="3342" max="3342" width="10" style="2" customWidth="1"/>
    <col min="3343" max="3345" width="11.7109375" style="2" customWidth="1"/>
    <col min="3346" max="3346" width="14.5703125" style="2" customWidth="1"/>
    <col min="3347" max="3347" width="12.42578125" style="2" customWidth="1"/>
    <col min="3348" max="3348" width="0" style="2" hidden="1" customWidth="1"/>
    <col min="3349" max="3349" width="11.7109375" style="2" customWidth="1"/>
    <col min="3350" max="3350" width="0" style="2" hidden="1" customWidth="1"/>
    <col min="3351" max="3351" width="11.140625" style="2" customWidth="1"/>
    <col min="3352" max="3353" width="11.7109375" style="2" customWidth="1"/>
    <col min="3354" max="3354" width="7.140625" style="2" customWidth="1"/>
    <col min="3355" max="3355" width="11.7109375" style="2" customWidth="1"/>
    <col min="3356" max="3356" width="10.140625" style="2" bestFit="1" customWidth="1"/>
    <col min="3357" max="3589" width="8.85546875" style="2"/>
    <col min="3590" max="3590" width="9.85546875" style="2" customWidth="1"/>
    <col min="3591" max="3591" width="41.85546875" style="2" customWidth="1"/>
    <col min="3592" max="3592" width="12.140625" style="2" customWidth="1"/>
    <col min="3593" max="3593" width="11.7109375" style="2" customWidth="1"/>
    <col min="3594" max="3594" width="11.42578125" style="2" customWidth="1"/>
    <col min="3595" max="3595" width="11.7109375" style="2" customWidth="1"/>
    <col min="3596" max="3596" width="10.85546875" style="2" customWidth="1"/>
    <col min="3597" max="3597" width="11.7109375" style="2" customWidth="1"/>
    <col min="3598" max="3598" width="10" style="2" customWidth="1"/>
    <col min="3599" max="3601" width="11.7109375" style="2" customWidth="1"/>
    <col min="3602" max="3602" width="14.5703125" style="2" customWidth="1"/>
    <col min="3603" max="3603" width="12.42578125" style="2" customWidth="1"/>
    <col min="3604" max="3604" width="0" style="2" hidden="1" customWidth="1"/>
    <col min="3605" max="3605" width="11.7109375" style="2" customWidth="1"/>
    <col min="3606" max="3606" width="0" style="2" hidden="1" customWidth="1"/>
    <col min="3607" max="3607" width="11.140625" style="2" customWidth="1"/>
    <col min="3608" max="3609" width="11.7109375" style="2" customWidth="1"/>
    <col min="3610" max="3610" width="7.140625" style="2" customWidth="1"/>
    <col min="3611" max="3611" width="11.7109375" style="2" customWidth="1"/>
    <col min="3612" max="3612" width="10.140625" style="2" bestFit="1" customWidth="1"/>
    <col min="3613" max="3845" width="8.85546875" style="2"/>
    <col min="3846" max="3846" width="9.85546875" style="2" customWidth="1"/>
    <col min="3847" max="3847" width="41.85546875" style="2" customWidth="1"/>
    <col min="3848" max="3848" width="12.140625" style="2" customWidth="1"/>
    <col min="3849" max="3849" width="11.7109375" style="2" customWidth="1"/>
    <col min="3850" max="3850" width="11.42578125" style="2" customWidth="1"/>
    <col min="3851" max="3851" width="11.7109375" style="2" customWidth="1"/>
    <col min="3852" max="3852" width="10.85546875" style="2" customWidth="1"/>
    <col min="3853" max="3853" width="11.7109375" style="2" customWidth="1"/>
    <col min="3854" max="3854" width="10" style="2" customWidth="1"/>
    <col min="3855" max="3857" width="11.7109375" style="2" customWidth="1"/>
    <col min="3858" max="3858" width="14.5703125" style="2" customWidth="1"/>
    <col min="3859" max="3859" width="12.42578125" style="2" customWidth="1"/>
    <col min="3860" max="3860" width="0" style="2" hidden="1" customWidth="1"/>
    <col min="3861" max="3861" width="11.7109375" style="2" customWidth="1"/>
    <col min="3862" max="3862" width="0" style="2" hidden="1" customWidth="1"/>
    <col min="3863" max="3863" width="11.140625" style="2" customWidth="1"/>
    <col min="3864" max="3865" width="11.7109375" style="2" customWidth="1"/>
    <col min="3866" max="3866" width="7.140625" style="2" customWidth="1"/>
    <col min="3867" max="3867" width="11.7109375" style="2" customWidth="1"/>
    <col min="3868" max="3868" width="10.140625" style="2" bestFit="1" customWidth="1"/>
    <col min="3869" max="4101" width="8.85546875" style="2"/>
    <col min="4102" max="4102" width="9.85546875" style="2" customWidth="1"/>
    <col min="4103" max="4103" width="41.85546875" style="2" customWidth="1"/>
    <col min="4104" max="4104" width="12.140625" style="2" customWidth="1"/>
    <col min="4105" max="4105" width="11.7109375" style="2" customWidth="1"/>
    <col min="4106" max="4106" width="11.42578125" style="2" customWidth="1"/>
    <col min="4107" max="4107" width="11.7109375" style="2" customWidth="1"/>
    <col min="4108" max="4108" width="10.85546875" style="2" customWidth="1"/>
    <col min="4109" max="4109" width="11.7109375" style="2" customWidth="1"/>
    <col min="4110" max="4110" width="10" style="2" customWidth="1"/>
    <col min="4111" max="4113" width="11.7109375" style="2" customWidth="1"/>
    <col min="4114" max="4114" width="14.5703125" style="2" customWidth="1"/>
    <col min="4115" max="4115" width="12.42578125" style="2" customWidth="1"/>
    <col min="4116" max="4116" width="0" style="2" hidden="1" customWidth="1"/>
    <col min="4117" max="4117" width="11.7109375" style="2" customWidth="1"/>
    <col min="4118" max="4118" width="0" style="2" hidden="1" customWidth="1"/>
    <col min="4119" max="4119" width="11.140625" style="2" customWidth="1"/>
    <col min="4120" max="4121" width="11.7109375" style="2" customWidth="1"/>
    <col min="4122" max="4122" width="7.140625" style="2" customWidth="1"/>
    <col min="4123" max="4123" width="11.7109375" style="2" customWidth="1"/>
    <col min="4124" max="4124" width="10.140625" style="2" bestFit="1" customWidth="1"/>
    <col min="4125" max="4357" width="8.85546875" style="2"/>
    <col min="4358" max="4358" width="9.85546875" style="2" customWidth="1"/>
    <col min="4359" max="4359" width="41.85546875" style="2" customWidth="1"/>
    <col min="4360" max="4360" width="12.140625" style="2" customWidth="1"/>
    <col min="4361" max="4361" width="11.7109375" style="2" customWidth="1"/>
    <col min="4362" max="4362" width="11.42578125" style="2" customWidth="1"/>
    <col min="4363" max="4363" width="11.7109375" style="2" customWidth="1"/>
    <col min="4364" max="4364" width="10.85546875" style="2" customWidth="1"/>
    <col min="4365" max="4365" width="11.7109375" style="2" customWidth="1"/>
    <col min="4366" max="4366" width="10" style="2" customWidth="1"/>
    <col min="4367" max="4369" width="11.7109375" style="2" customWidth="1"/>
    <col min="4370" max="4370" width="14.5703125" style="2" customWidth="1"/>
    <col min="4371" max="4371" width="12.42578125" style="2" customWidth="1"/>
    <col min="4372" max="4372" width="0" style="2" hidden="1" customWidth="1"/>
    <col min="4373" max="4373" width="11.7109375" style="2" customWidth="1"/>
    <col min="4374" max="4374" width="0" style="2" hidden="1" customWidth="1"/>
    <col min="4375" max="4375" width="11.140625" style="2" customWidth="1"/>
    <col min="4376" max="4377" width="11.7109375" style="2" customWidth="1"/>
    <col min="4378" max="4378" width="7.140625" style="2" customWidth="1"/>
    <col min="4379" max="4379" width="11.7109375" style="2" customWidth="1"/>
    <col min="4380" max="4380" width="10.140625" style="2" bestFit="1" customWidth="1"/>
    <col min="4381" max="4613" width="8.85546875" style="2"/>
    <col min="4614" max="4614" width="9.85546875" style="2" customWidth="1"/>
    <col min="4615" max="4615" width="41.85546875" style="2" customWidth="1"/>
    <col min="4616" max="4616" width="12.140625" style="2" customWidth="1"/>
    <col min="4617" max="4617" width="11.7109375" style="2" customWidth="1"/>
    <col min="4618" max="4618" width="11.42578125" style="2" customWidth="1"/>
    <col min="4619" max="4619" width="11.7109375" style="2" customWidth="1"/>
    <col min="4620" max="4620" width="10.85546875" style="2" customWidth="1"/>
    <col min="4621" max="4621" width="11.7109375" style="2" customWidth="1"/>
    <col min="4622" max="4622" width="10" style="2" customWidth="1"/>
    <col min="4623" max="4625" width="11.7109375" style="2" customWidth="1"/>
    <col min="4626" max="4626" width="14.5703125" style="2" customWidth="1"/>
    <col min="4627" max="4627" width="12.42578125" style="2" customWidth="1"/>
    <col min="4628" max="4628" width="0" style="2" hidden="1" customWidth="1"/>
    <col min="4629" max="4629" width="11.7109375" style="2" customWidth="1"/>
    <col min="4630" max="4630" width="0" style="2" hidden="1" customWidth="1"/>
    <col min="4631" max="4631" width="11.140625" style="2" customWidth="1"/>
    <col min="4632" max="4633" width="11.7109375" style="2" customWidth="1"/>
    <col min="4634" max="4634" width="7.140625" style="2" customWidth="1"/>
    <col min="4635" max="4635" width="11.7109375" style="2" customWidth="1"/>
    <col min="4636" max="4636" width="10.140625" style="2" bestFit="1" customWidth="1"/>
    <col min="4637" max="4869" width="8.85546875" style="2"/>
    <col min="4870" max="4870" width="9.85546875" style="2" customWidth="1"/>
    <col min="4871" max="4871" width="41.85546875" style="2" customWidth="1"/>
    <col min="4872" max="4872" width="12.140625" style="2" customWidth="1"/>
    <col min="4873" max="4873" width="11.7109375" style="2" customWidth="1"/>
    <col min="4874" max="4874" width="11.42578125" style="2" customWidth="1"/>
    <col min="4875" max="4875" width="11.7109375" style="2" customWidth="1"/>
    <col min="4876" max="4876" width="10.85546875" style="2" customWidth="1"/>
    <col min="4877" max="4877" width="11.7109375" style="2" customWidth="1"/>
    <col min="4878" max="4878" width="10" style="2" customWidth="1"/>
    <col min="4879" max="4881" width="11.7109375" style="2" customWidth="1"/>
    <col min="4882" max="4882" width="14.5703125" style="2" customWidth="1"/>
    <col min="4883" max="4883" width="12.42578125" style="2" customWidth="1"/>
    <col min="4884" max="4884" width="0" style="2" hidden="1" customWidth="1"/>
    <col min="4885" max="4885" width="11.7109375" style="2" customWidth="1"/>
    <col min="4886" max="4886" width="0" style="2" hidden="1" customWidth="1"/>
    <col min="4887" max="4887" width="11.140625" style="2" customWidth="1"/>
    <col min="4888" max="4889" width="11.7109375" style="2" customWidth="1"/>
    <col min="4890" max="4890" width="7.140625" style="2" customWidth="1"/>
    <col min="4891" max="4891" width="11.7109375" style="2" customWidth="1"/>
    <col min="4892" max="4892" width="10.140625" style="2" bestFit="1" customWidth="1"/>
    <col min="4893" max="5125" width="8.85546875" style="2"/>
    <col min="5126" max="5126" width="9.85546875" style="2" customWidth="1"/>
    <col min="5127" max="5127" width="41.85546875" style="2" customWidth="1"/>
    <col min="5128" max="5128" width="12.140625" style="2" customWidth="1"/>
    <col min="5129" max="5129" width="11.7109375" style="2" customWidth="1"/>
    <col min="5130" max="5130" width="11.42578125" style="2" customWidth="1"/>
    <col min="5131" max="5131" width="11.7109375" style="2" customWidth="1"/>
    <col min="5132" max="5132" width="10.85546875" style="2" customWidth="1"/>
    <col min="5133" max="5133" width="11.7109375" style="2" customWidth="1"/>
    <col min="5134" max="5134" width="10" style="2" customWidth="1"/>
    <col min="5135" max="5137" width="11.7109375" style="2" customWidth="1"/>
    <col min="5138" max="5138" width="14.5703125" style="2" customWidth="1"/>
    <col min="5139" max="5139" width="12.42578125" style="2" customWidth="1"/>
    <col min="5140" max="5140" width="0" style="2" hidden="1" customWidth="1"/>
    <col min="5141" max="5141" width="11.7109375" style="2" customWidth="1"/>
    <col min="5142" max="5142" width="0" style="2" hidden="1" customWidth="1"/>
    <col min="5143" max="5143" width="11.140625" style="2" customWidth="1"/>
    <col min="5144" max="5145" width="11.7109375" style="2" customWidth="1"/>
    <col min="5146" max="5146" width="7.140625" style="2" customWidth="1"/>
    <col min="5147" max="5147" width="11.7109375" style="2" customWidth="1"/>
    <col min="5148" max="5148" width="10.140625" style="2" bestFit="1" customWidth="1"/>
    <col min="5149" max="5381" width="8.85546875" style="2"/>
    <col min="5382" max="5382" width="9.85546875" style="2" customWidth="1"/>
    <col min="5383" max="5383" width="41.85546875" style="2" customWidth="1"/>
    <col min="5384" max="5384" width="12.140625" style="2" customWidth="1"/>
    <col min="5385" max="5385" width="11.7109375" style="2" customWidth="1"/>
    <col min="5386" max="5386" width="11.42578125" style="2" customWidth="1"/>
    <col min="5387" max="5387" width="11.7109375" style="2" customWidth="1"/>
    <col min="5388" max="5388" width="10.85546875" style="2" customWidth="1"/>
    <col min="5389" max="5389" width="11.7109375" style="2" customWidth="1"/>
    <col min="5390" max="5390" width="10" style="2" customWidth="1"/>
    <col min="5391" max="5393" width="11.7109375" style="2" customWidth="1"/>
    <col min="5394" max="5394" width="14.5703125" style="2" customWidth="1"/>
    <col min="5395" max="5395" width="12.42578125" style="2" customWidth="1"/>
    <col min="5396" max="5396" width="0" style="2" hidden="1" customWidth="1"/>
    <col min="5397" max="5397" width="11.7109375" style="2" customWidth="1"/>
    <col min="5398" max="5398" width="0" style="2" hidden="1" customWidth="1"/>
    <col min="5399" max="5399" width="11.140625" style="2" customWidth="1"/>
    <col min="5400" max="5401" width="11.7109375" style="2" customWidth="1"/>
    <col min="5402" max="5402" width="7.140625" style="2" customWidth="1"/>
    <col min="5403" max="5403" width="11.7109375" style="2" customWidth="1"/>
    <col min="5404" max="5404" width="10.140625" style="2" bestFit="1" customWidth="1"/>
    <col min="5405" max="5637" width="8.85546875" style="2"/>
    <col min="5638" max="5638" width="9.85546875" style="2" customWidth="1"/>
    <col min="5639" max="5639" width="41.85546875" style="2" customWidth="1"/>
    <col min="5640" max="5640" width="12.140625" style="2" customWidth="1"/>
    <col min="5641" max="5641" width="11.7109375" style="2" customWidth="1"/>
    <col min="5642" max="5642" width="11.42578125" style="2" customWidth="1"/>
    <col min="5643" max="5643" width="11.7109375" style="2" customWidth="1"/>
    <col min="5644" max="5644" width="10.85546875" style="2" customWidth="1"/>
    <col min="5645" max="5645" width="11.7109375" style="2" customWidth="1"/>
    <col min="5646" max="5646" width="10" style="2" customWidth="1"/>
    <col min="5647" max="5649" width="11.7109375" style="2" customWidth="1"/>
    <col min="5650" max="5650" width="14.5703125" style="2" customWidth="1"/>
    <col min="5651" max="5651" width="12.42578125" style="2" customWidth="1"/>
    <col min="5652" max="5652" width="0" style="2" hidden="1" customWidth="1"/>
    <col min="5653" max="5653" width="11.7109375" style="2" customWidth="1"/>
    <col min="5654" max="5654" width="0" style="2" hidden="1" customWidth="1"/>
    <col min="5655" max="5655" width="11.140625" style="2" customWidth="1"/>
    <col min="5656" max="5657" width="11.7109375" style="2" customWidth="1"/>
    <col min="5658" max="5658" width="7.140625" style="2" customWidth="1"/>
    <col min="5659" max="5659" width="11.7109375" style="2" customWidth="1"/>
    <col min="5660" max="5660" width="10.140625" style="2" bestFit="1" customWidth="1"/>
    <col min="5661" max="5893" width="8.85546875" style="2"/>
    <col min="5894" max="5894" width="9.85546875" style="2" customWidth="1"/>
    <col min="5895" max="5895" width="41.85546875" style="2" customWidth="1"/>
    <col min="5896" max="5896" width="12.140625" style="2" customWidth="1"/>
    <col min="5897" max="5897" width="11.7109375" style="2" customWidth="1"/>
    <col min="5898" max="5898" width="11.42578125" style="2" customWidth="1"/>
    <col min="5899" max="5899" width="11.7109375" style="2" customWidth="1"/>
    <col min="5900" max="5900" width="10.85546875" style="2" customWidth="1"/>
    <col min="5901" max="5901" width="11.7109375" style="2" customWidth="1"/>
    <col min="5902" max="5902" width="10" style="2" customWidth="1"/>
    <col min="5903" max="5905" width="11.7109375" style="2" customWidth="1"/>
    <col min="5906" max="5906" width="14.5703125" style="2" customWidth="1"/>
    <col min="5907" max="5907" width="12.42578125" style="2" customWidth="1"/>
    <col min="5908" max="5908" width="0" style="2" hidden="1" customWidth="1"/>
    <col min="5909" max="5909" width="11.7109375" style="2" customWidth="1"/>
    <col min="5910" max="5910" width="0" style="2" hidden="1" customWidth="1"/>
    <col min="5911" max="5911" width="11.140625" style="2" customWidth="1"/>
    <col min="5912" max="5913" width="11.7109375" style="2" customWidth="1"/>
    <col min="5914" max="5914" width="7.140625" style="2" customWidth="1"/>
    <col min="5915" max="5915" width="11.7109375" style="2" customWidth="1"/>
    <col min="5916" max="5916" width="10.140625" style="2" bestFit="1" customWidth="1"/>
    <col min="5917" max="6149" width="8.85546875" style="2"/>
    <col min="6150" max="6150" width="9.85546875" style="2" customWidth="1"/>
    <col min="6151" max="6151" width="41.85546875" style="2" customWidth="1"/>
    <col min="6152" max="6152" width="12.140625" style="2" customWidth="1"/>
    <col min="6153" max="6153" width="11.7109375" style="2" customWidth="1"/>
    <col min="6154" max="6154" width="11.42578125" style="2" customWidth="1"/>
    <col min="6155" max="6155" width="11.7109375" style="2" customWidth="1"/>
    <col min="6156" max="6156" width="10.85546875" style="2" customWidth="1"/>
    <col min="6157" max="6157" width="11.7109375" style="2" customWidth="1"/>
    <col min="6158" max="6158" width="10" style="2" customWidth="1"/>
    <col min="6159" max="6161" width="11.7109375" style="2" customWidth="1"/>
    <col min="6162" max="6162" width="14.5703125" style="2" customWidth="1"/>
    <col min="6163" max="6163" width="12.42578125" style="2" customWidth="1"/>
    <col min="6164" max="6164" width="0" style="2" hidden="1" customWidth="1"/>
    <col min="6165" max="6165" width="11.7109375" style="2" customWidth="1"/>
    <col min="6166" max="6166" width="0" style="2" hidden="1" customWidth="1"/>
    <col min="6167" max="6167" width="11.140625" style="2" customWidth="1"/>
    <col min="6168" max="6169" width="11.7109375" style="2" customWidth="1"/>
    <col min="6170" max="6170" width="7.140625" style="2" customWidth="1"/>
    <col min="6171" max="6171" width="11.7109375" style="2" customWidth="1"/>
    <col min="6172" max="6172" width="10.140625" style="2" bestFit="1" customWidth="1"/>
    <col min="6173" max="6405" width="8.85546875" style="2"/>
    <col min="6406" max="6406" width="9.85546875" style="2" customWidth="1"/>
    <col min="6407" max="6407" width="41.85546875" style="2" customWidth="1"/>
    <col min="6408" max="6408" width="12.140625" style="2" customWidth="1"/>
    <col min="6409" max="6409" width="11.7109375" style="2" customWidth="1"/>
    <col min="6410" max="6410" width="11.42578125" style="2" customWidth="1"/>
    <col min="6411" max="6411" width="11.7109375" style="2" customWidth="1"/>
    <col min="6412" max="6412" width="10.85546875" style="2" customWidth="1"/>
    <col min="6413" max="6413" width="11.7109375" style="2" customWidth="1"/>
    <col min="6414" max="6414" width="10" style="2" customWidth="1"/>
    <col min="6415" max="6417" width="11.7109375" style="2" customWidth="1"/>
    <col min="6418" max="6418" width="14.5703125" style="2" customWidth="1"/>
    <col min="6419" max="6419" width="12.42578125" style="2" customWidth="1"/>
    <col min="6420" max="6420" width="0" style="2" hidden="1" customWidth="1"/>
    <col min="6421" max="6421" width="11.7109375" style="2" customWidth="1"/>
    <col min="6422" max="6422" width="0" style="2" hidden="1" customWidth="1"/>
    <col min="6423" max="6423" width="11.140625" style="2" customWidth="1"/>
    <col min="6424" max="6425" width="11.7109375" style="2" customWidth="1"/>
    <col min="6426" max="6426" width="7.140625" style="2" customWidth="1"/>
    <col min="6427" max="6427" width="11.7109375" style="2" customWidth="1"/>
    <col min="6428" max="6428" width="10.140625" style="2" bestFit="1" customWidth="1"/>
    <col min="6429" max="6661" width="8.85546875" style="2"/>
    <col min="6662" max="6662" width="9.85546875" style="2" customWidth="1"/>
    <col min="6663" max="6663" width="41.85546875" style="2" customWidth="1"/>
    <col min="6664" max="6664" width="12.140625" style="2" customWidth="1"/>
    <col min="6665" max="6665" width="11.7109375" style="2" customWidth="1"/>
    <col min="6666" max="6666" width="11.42578125" style="2" customWidth="1"/>
    <col min="6667" max="6667" width="11.7109375" style="2" customWidth="1"/>
    <col min="6668" max="6668" width="10.85546875" style="2" customWidth="1"/>
    <col min="6669" max="6669" width="11.7109375" style="2" customWidth="1"/>
    <col min="6670" max="6670" width="10" style="2" customWidth="1"/>
    <col min="6671" max="6673" width="11.7109375" style="2" customWidth="1"/>
    <col min="6674" max="6674" width="14.5703125" style="2" customWidth="1"/>
    <col min="6675" max="6675" width="12.42578125" style="2" customWidth="1"/>
    <col min="6676" max="6676" width="0" style="2" hidden="1" customWidth="1"/>
    <col min="6677" max="6677" width="11.7109375" style="2" customWidth="1"/>
    <col min="6678" max="6678" width="0" style="2" hidden="1" customWidth="1"/>
    <col min="6679" max="6679" width="11.140625" style="2" customWidth="1"/>
    <col min="6680" max="6681" width="11.7109375" style="2" customWidth="1"/>
    <col min="6682" max="6682" width="7.140625" style="2" customWidth="1"/>
    <col min="6683" max="6683" width="11.7109375" style="2" customWidth="1"/>
    <col min="6684" max="6684" width="10.140625" style="2" bestFit="1" customWidth="1"/>
    <col min="6685" max="6917" width="8.85546875" style="2"/>
    <col min="6918" max="6918" width="9.85546875" style="2" customWidth="1"/>
    <col min="6919" max="6919" width="41.85546875" style="2" customWidth="1"/>
    <col min="6920" max="6920" width="12.140625" style="2" customWidth="1"/>
    <col min="6921" max="6921" width="11.7109375" style="2" customWidth="1"/>
    <col min="6922" max="6922" width="11.42578125" style="2" customWidth="1"/>
    <col min="6923" max="6923" width="11.7109375" style="2" customWidth="1"/>
    <col min="6924" max="6924" width="10.85546875" style="2" customWidth="1"/>
    <col min="6925" max="6925" width="11.7109375" style="2" customWidth="1"/>
    <col min="6926" max="6926" width="10" style="2" customWidth="1"/>
    <col min="6927" max="6929" width="11.7109375" style="2" customWidth="1"/>
    <col min="6930" max="6930" width="14.5703125" style="2" customWidth="1"/>
    <col min="6931" max="6931" width="12.42578125" style="2" customWidth="1"/>
    <col min="6932" max="6932" width="0" style="2" hidden="1" customWidth="1"/>
    <col min="6933" max="6933" width="11.7109375" style="2" customWidth="1"/>
    <col min="6934" max="6934" width="0" style="2" hidden="1" customWidth="1"/>
    <col min="6935" max="6935" width="11.140625" style="2" customWidth="1"/>
    <col min="6936" max="6937" width="11.7109375" style="2" customWidth="1"/>
    <col min="6938" max="6938" width="7.140625" style="2" customWidth="1"/>
    <col min="6939" max="6939" width="11.7109375" style="2" customWidth="1"/>
    <col min="6940" max="6940" width="10.140625" style="2" bestFit="1" customWidth="1"/>
    <col min="6941" max="7173" width="8.85546875" style="2"/>
    <col min="7174" max="7174" width="9.85546875" style="2" customWidth="1"/>
    <col min="7175" max="7175" width="41.85546875" style="2" customWidth="1"/>
    <col min="7176" max="7176" width="12.140625" style="2" customWidth="1"/>
    <col min="7177" max="7177" width="11.7109375" style="2" customWidth="1"/>
    <col min="7178" max="7178" width="11.42578125" style="2" customWidth="1"/>
    <col min="7179" max="7179" width="11.7109375" style="2" customWidth="1"/>
    <col min="7180" max="7180" width="10.85546875" style="2" customWidth="1"/>
    <col min="7181" max="7181" width="11.7109375" style="2" customWidth="1"/>
    <col min="7182" max="7182" width="10" style="2" customWidth="1"/>
    <col min="7183" max="7185" width="11.7109375" style="2" customWidth="1"/>
    <col min="7186" max="7186" width="14.5703125" style="2" customWidth="1"/>
    <col min="7187" max="7187" width="12.42578125" style="2" customWidth="1"/>
    <col min="7188" max="7188" width="0" style="2" hidden="1" customWidth="1"/>
    <col min="7189" max="7189" width="11.7109375" style="2" customWidth="1"/>
    <col min="7190" max="7190" width="0" style="2" hidden="1" customWidth="1"/>
    <col min="7191" max="7191" width="11.140625" style="2" customWidth="1"/>
    <col min="7192" max="7193" width="11.7109375" style="2" customWidth="1"/>
    <col min="7194" max="7194" width="7.140625" style="2" customWidth="1"/>
    <col min="7195" max="7195" width="11.7109375" style="2" customWidth="1"/>
    <col min="7196" max="7196" width="10.140625" style="2" bestFit="1" customWidth="1"/>
    <col min="7197" max="7429" width="8.85546875" style="2"/>
    <col min="7430" max="7430" width="9.85546875" style="2" customWidth="1"/>
    <col min="7431" max="7431" width="41.85546875" style="2" customWidth="1"/>
    <col min="7432" max="7432" width="12.140625" style="2" customWidth="1"/>
    <col min="7433" max="7433" width="11.7109375" style="2" customWidth="1"/>
    <col min="7434" max="7434" width="11.42578125" style="2" customWidth="1"/>
    <col min="7435" max="7435" width="11.7109375" style="2" customWidth="1"/>
    <col min="7436" max="7436" width="10.85546875" style="2" customWidth="1"/>
    <col min="7437" max="7437" width="11.7109375" style="2" customWidth="1"/>
    <col min="7438" max="7438" width="10" style="2" customWidth="1"/>
    <col min="7439" max="7441" width="11.7109375" style="2" customWidth="1"/>
    <col min="7442" max="7442" width="14.5703125" style="2" customWidth="1"/>
    <col min="7443" max="7443" width="12.42578125" style="2" customWidth="1"/>
    <col min="7444" max="7444" width="0" style="2" hidden="1" customWidth="1"/>
    <col min="7445" max="7445" width="11.7109375" style="2" customWidth="1"/>
    <col min="7446" max="7446" width="0" style="2" hidden="1" customWidth="1"/>
    <col min="7447" max="7447" width="11.140625" style="2" customWidth="1"/>
    <col min="7448" max="7449" width="11.7109375" style="2" customWidth="1"/>
    <col min="7450" max="7450" width="7.140625" style="2" customWidth="1"/>
    <col min="7451" max="7451" width="11.7109375" style="2" customWidth="1"/>
    <col min="7452" max="7452" width="10.140625" style="2" bestFit="1" customWidth="1"/>
    <col min="7453" max="7685" width="8.85546875" style="2"/>
    <col min="7686" max="7686" width="9.85546875" style="2" customWidth="1"/>
    <col min="7687" max="7687" width="41.85546875" style="2" customWidth="1"/>
    <col min="7688" max="7688" width="12.140625" style="2" customWidth="1"/>
    <col min="7689" max="7689" width="11.7109375" style="2" customWidth="1"/>
    <col min="7690" max="7690" width="11.42578125" style="2" customWidth="1"/>
    <col min="7691" max="7691" width="11.7109375" style="2" customWidth="1"/>
    <col min="7692" max="7692" width="10.85546875" style="2" customWidth="1"/>
    <col min="7693" max="7693" width="11.7109375" style="2" customWidth="1"/>
    <col min="7694" max="7694" width="10" style="2" customWidth="1"/>
    <col min="7695" max="7697" width="11.7109375" style="2" customWidth="1"/>
    <col min="7698" max="7698" width="14.5703125" style="2" customWidth="1"/>
    <col min="7699" max="7699" width="12.42578125" style="2" customWidth="1"/>
    <col min="7700" max="7700" width="0" style="2" hidden="1" customWidth="1"/>
    <col min="7701" max="7701" width="11.7109375" style="2" customWidth="1"/>
    <col min="7702" max="7702" width="0" style="2" hidden="1" customWidth="1"/>
    <col min="7703" max="7703" width="11.140625" style="2" customWidth="1"/>
    <col min="7704" max="7705" width="11.7109375" style="2" customWidth="1"/>
    <col min="7706" max="7706" width="7.140625" style="2" customWidth="1"/>
    <col min="7707" max="7707" width="11.7109375" style="2" customWidth="1"/>
    <col min="7708" max="7708" width="10.140625" style="2" bestFit="1" customWidth="1"/>
    <col min="7709" max="7941" width="8.85546875" style="2"/>
    <col min="7942" max="7942" width="9.85546875" style="2" customWidth="1"/>
    <col min="7943" max="7943" width="41.85546875" style="2" customWidth="1"/>
    <col min="7944" max="7944" width="12.140625" style="2" customWidth="1"/>
    <col min="7945" max="7945" width="11.7109375" style="2" customWidth="1"/>
    <col min="7946" max="7946" width="11.42578125" style="2" customWidth="1"/>
    <col min="7947" max="7947" width="11.7109375" style="2" customWidth="1"/>
    <col min="7948" max="7948" width="10.85546875" style="2" customWidth="1"/>
    <col min="7949" max="7949" width="11.7109375" style="2" customWidth="1"/>
    <col min="7950" max="7950" width="10" style="2" customWidth="1"/>
    <col min="7951" max="7953" width="11.7109375" style="2" customWidth="1"/>
    <col min="7954" max="7954" width="14.5703125" style="2" customWidth="1"/>
    <col min="7955" max="7955" width="12.42578125" style="2" customWidth="1"/>
    <col min="7956" max="7956" width="0" style="2" hidden="1" customWidth="1"/>
    <col min="7957" max="7957" width="11.7109375" style="2" customWidth="1"/>
    <col min="7958" max="7958" width="0" style="2" hidden="1" customWidth="1"/>
    <col min="7959" max="7959" width="11.140625" style="2" customWidth="1"/>
    <col min="7960" max="7961" width="11.7109375" style="2" customWidth="1"/>
    <col min="7962" max="7962" width="7.140625" style="2" customWidth="1"/>
    <col min="7963" max="7963" width="11.7109375" style="2" customWidth="1"/>
    <col min="7964" max="7964" width="10.140625" style="2" bestFit="1" customWidth="1"/>
    <col min="7965" max="8197" width="8.85546875" style="2"/>
    <col min="8198" max="8198" width="9.85546875" style="2" customWidth="1"/>
    <col min="8199" max="8199" width="41.85546875" style="2" customWidth="1"/>
    <col min="8200" max="8200" width="12.140625" style="2" customWidth="1"/>
    <col min="8201" max="8201" width="11.7109375" style="2" customWidth="1"/>
    <col min="8202" max="8202" width="11.42578125" style="2" customWidth="1"/>
    <col min="8203" max="8203" width="11.7109375" style="2" customWidth="1"/>
    <col min="8204" max="8204" width="10.85546875" style="2" customWidth="1"/>
    <col min="8205" max="8205" width="11.7109375" style="2" customWidth="1"/>
    <col min="8206" max="8206" width="10" style="2" customWidth="1"/>
    <col min="8207" max="8209" width="11.7109375" style="2" customWidth="1"/>
    <col min="8210" max="8210" width="14.5703125" style="2" customWidth="1"/>
    <col min="8211" max="8211" width="12.42578125" style="2" customWidth="1"/>
    <col min="8212" max="8212" width="0" style="2" hidden="1" customWidth="1"/>
    <col min="8213" max="8213" width="11.7109375" style="2" customWidth="1"/>
    <col min="8214" max="8214" width="0" style="2" hidden="1" customWidth="1"/>
    <col min="8215" max="8215" width="11.140625" style="2" customWidth="1"/>
    <col min="8216" max="8217" width="11.7109375" style="2" customWidth="1"/>
    <col min="8218" max="8218" width="7.140625" style="2" customWidth="1"/>
    <col min="8219" max="8219" width="11.7109375" style="2" customWidth="1"/>
    <col min="8220" max="8220" width="10.140625" style="2" bestFit="1" customWidth="1"/>
    <col min="8221" max="8453" width="8.85546875" style="2"/>
    <col min="8454" max="8454" width="9.85546875" style="2" customWidth="1"/>
    <col min="8455" max="8455" width="41.85546875" style="2" customWidth="1"/>
    <col min="8456" max="8456" width="12.140625" style="2" customWidth="1"/>
    <col min="8457" max="8457" width="11.7109375" style="2" customWidth="1"/>
    <col min="8458" max="8458" width="11.42578125" style="2" customWidth="1"/>
    <col min="8459" max="8459" width="11.7109375" style="2" customWidth="1"/>
    <col min="8460" max="8460" width="10.85546875" style="2" customWidth="1"/>
    <col min="8461" max="8461" width="11.7109375" style="2" customWidth="1"/>
    <col min="8462" max="8462" width="10" style="2" customWidth="1"/>
    <col min="8463" max="8465" width="11.7109375" style="2" customWidth="1"/>
    <col min="8466" max="8466" width="14.5703125" style="2" customWidth="1"/>
    <col min="8467" max="8467" width="12.42578125" style="2" customWidth="1"/>
    <col min="8468" max="8468" width="0" style="2" hidden="1" customWidth="1"/>
    <col min="8469" max="8469" width="11.7109375" style="2" customWidth="1"/>
    <col min="8470" max="8470" width="0" style="2" hidden="1" customWidth="1"/>
    <col min="8471" max="8471" width="11.140625" style="2" customWidth="1"/>
    <col min="8472" max="8473" width="11.7109375" style="2" customWidth="1"/>
    <col min="8474" max="8474" width="7.140625" style="2" customWidth="1"/>
    <col min="8475" max="8475" width="11.7109375" style="2" customWidth="1"/>
    <col min="8476" max="8476" width="10.140625" style="2" bestFit="1" customWidth="1"/>
    <col min="8477" max="8709" width="8.85546875" style="2"/>
    <col min="8710" max="8710" width="9.85546875" style="2" customWidth="1"/>
    <col min="8711" max="8711" width="41.85546875" style="2" customWidth="1"/>
    <col min="8712" max="8712" width="12.140625" style="2" customWidth="1"/>
    <col min="8713" max="8713" width="11.7109375" style="2" customWidth="1"/>
    <col min="8714" max="8714" width="11.42578125" style="2" customWidth="1"/>
    <col min="8715" max="8715" width="11.7109375" style="2" customWidth="1"/>
    <col min="8716" max="8716" width="10.85546875" style="2" customWidth="1"/>
    <col min="8717" max="8717" width="11.7109375" style="2" customWidth="1"/>
    <col min="8718" max="8718" width="10" style="2" customWidth="1"/>
    <col min="8719" max="8721" width="11.7109375" style="2" customWidth="1"/>
    <col min="8722" max="8722" width="14.5703125" style="2" customWidth="1"/>
    <col min="8723" max="8723" width="12.42578125" style="2" customWidth="1"/>
    <col min="8724" max="8724" width="0" style="2" hidden="1" customWidth="1"/>
    <col min="8725" max="8725" width="11.7109375" style="2" customWidth="1"/>
    <col min="8726" max="8726" width="0" style="2" hidden="1" customWidth="1"/>
    <col min="8727" max="8727" width="11.140625" style="2" customWidth="1"/>
    <col min="8728" max="8729" width="11.7109375" style="2" customWidth="1"/>
    <col min="8730" max="8730" width="7.140625" style="2" customWidth="1"/>
    <col min="8731" max="8731" width="11.7109375" style="2" customWidth="1"/>
    <col min="8732" max="8732" width="10.140625" style="2" bestFit="1" customWidth="1"/>
    <col min="8733" max="8965" width="8.85546875" style="2"/>
    <col min="8966" max="8966" width="9.85546875" style="2" customWidth="1"/>
    <col min="8967" max="8967" width="41.85546875" style="2" customWidth="1"/>
    <col min="8968" max="8968" width="12.140625" style="2" customWidth="1"/>
    <col min="8969" max="8969" width="11.7109375" style="2" customWidth="1"/>
    <col min="8970" max="8970" width="11.42578125" style="2" customWidth="1"/>
    <col min="8971" max="8971" width="11.7109375" style="2" customWidth="1"/>
    <col min="8972" max="8972" width="10.85546875" style="2" customWidth="1"/>
    <col min="8973" max="8973" width="11.7109375" style="2" customWidth="1"/>
    <col min="8974" max="8974" width="10" style="2" customWidth="1"/>
    <col min="8975" max="8977" width="11.7109375" style="2" customWidth="1"/>
    <col min="8978" max="8978" width="14.5703125" style="2" customWidth="1"/>
    <col min="8979" max="8979" width="12.42578125" style="2" customWidth="1"/>
    <col min="8980" max="8980" width="0" style="2" hidden="1" customWidth="1"/>
    <col min="8981" max="8981" width="11.7109375" style="2" customWidth="1"/>
    <col min="8982" max="8982" width="0" style="2" hidden="1" customWidth="1"/>
    <col min="8983" max="8983" width="11.140625" style="2" customWidth="1"/>
    <col min="8984" max="8985" width="11.7109375" style="2" customWidth="1"/>
    <col min="8986" max="8986" width="7.140625" style="2" customWidth="1"/>
    <col min="8987" max="8987" width="11.7109375" style="2" customWidth="1"/>
    <col min="8988" max="8988" width="10.140625" style="2" bestFit="1" customWidth="1"/>
    <col min="8989" max="9221" width="8.85546875" style="2"/>
    <col min="9222" max="9222" width="9.85546875" style="2" customWidth="1"/>
    <col min="9223" max="9223" width="41.85546875" style="2" customWidth="1"/>
    <col min="9224" max="9224" width="12.140625" style="2" customWidth="1"/>
    <col min="9225" max="9225" width="11.7109375" style="2" customWidth="1"/>
    <col min="9226" max="9226" width="11.42578125" style="2" customWidth="1"/>
    <col min="9227" max="9227" width="11.7109375" style="2" customWidth="1"/>
    <col min="9228" max="9228" width="10.85546875" style="2" customWidth="1"/>
    <col min="9229" max="9229" width="11.7109375" style="2" customWidth="1"/>
    <col min="9230" max="9230" width="10" style="2" customWidth="1"/>
    <col min="9231" max="9233" width="11.7109375" style="2" customWidth="1"/>
    <col min="9234" max="9234" width="14.5703125" style="2" customWidth="1"/>
    <col min="9235" max="9235" width="12.42578125" style="2" customWidth="1"/>
    <col min="9236" max="9236" width="0" style="2" hidden="1" customWidth="1"/>
    <col min="9237" max="9237" width="11.7109375" style="2" customWidth="1"/>
    <col min="9238" max="9238" width="0" style="2" hidden="1" customWidth="1"/>
    <col min="9239" max="9239" width="11.140625" style="2" customWidth="1"/>
    <col min="9240" max="9241" width="11.7109375" style="2" customWidth="1"/>
    <col min="9242" max="9242" width="7.140625" style="2" customWidth="1"/>
    <col min="9243" max="9243" width="11.7109375" style="2" customWidth="1"/>
    <col min="9244" max="9244" width="10.140625" style="2" bestFit="1" customWidth="1"/>
    <col min="9245" max="9477" width="8.85546875" style="2"/>
    <col min="9478" max="9478" width="9.85546875" style="2" customWidth="1"/>
    <col min="9479" max="9479" width="41.85546875" style="2" customWidth="1"/>
    <col min="9480" max="9480" width="12.140625" style="2" customWidth="1"/>
    <col min="9481" max="9481" width="11.7109375" style="2" customWidth="1"/>
    <col min="9482" max="9482" width="11.42578125" style="2" customWidth="1"/>
    <col min="9483" max="9483" width="11.7109375" style="2" customWidth="1"/>
    <col min="9484" max="9484" width="10.85546875" style="2" customWidth="1"/>
    <col min="9485" max="9485" width="11.7109375" style="2" customWidth="1"/>
    <col min="9486" max="9486" width="10" style="2" customWidth="1"/>
    <col min="9487" max="9489" width="11.7109375" style="2" customWidth="1"/>
    <col min="9490" max="9490" width="14.5703125" style="2" customWidth="1"/>
    <col min="9491" max="9491" width="12.42578125" style="2" customWidth="1"/>
    <col min="9492" max="9492" width="0" style="2" hidden="1" customWidth="1"/>
    <col min="9493" max="9493" width="11.7109375" style="2" customWidth="1"/>
    <col min="9494" max="9494" width="0" style="2" hidden="1" customWidth="1"/>
    <col min="9495" max="9495" width="11.140625" style="2" customWidth="1"/>
    <col min="9496" max="9497" width="11.7109375" style="2" customWidth="1"/>
    <col min="9498" max="9498" width="7.140625" style="2" customWidth="1"/>
    <col min="9499" max="9499" width="11.7109375" style="2" customWidth="1"/>
    <col min="9500" max="9500" width="10.140625" style="2" bestFit="1" customWidth="1"/>
    <col min="9501" max="9733" width="8.85546875" style="2"/>
    <col min="9734" max="9734" width="9.85546875" style="2" customWidth="1"/>
    <col min="9735" max="9735" width="41.85546875" style="2" customWidth="1"/>
    <col min="9736" max="9736" width="12.140625" style="2" customWidth="1"/>
    <col min="9737" max="9737" width="11.7109375" style="2" customWidth="1"/>
    <col min="9738" max="9738" width="11.42578125" style="2" customWidth="1"/>
    <col min="9739" max="9739" width="11.7109375" style="2" customWidth="1"/>
    <col min="9740" max="9740" width="10.85546875" style="2" customWidth="1"/>
    <col min="9741" max="9741" width="11.7109375" style="2" customWidth="1"/>
    <col min="9742" max="9742" width="10" style="2" customWidth="1"/>
    <col min="9743" max="9745" width="11.7109375" style="2" customWidth="1"/>
    <col min="9746" max="9746" width="14.5703125" style="2" customWidth="1"/>
    <col min="9747" max="9747" width="12.42578125" style="2" customWidth="1"/>
    <col min="9748" max="9748" width="0" style="2" hidden="1" customWidth="1"/>
    <col min="9749" max="9749" width="11.7109375" style="2" customWidth="1"/>
    <col min="9750" max="9750" width="0" style="2" hidden="1" customWidth="1"/>
    <col min="9751" max="9751" width="11.140625" style="2" customWidth="1"/>
    <col min="9752" max="9753" width="11.7109375" style="2" customWidth="1"/>
    <col min="9754" max="9754" width="7.140625" style="2" customWidth="1"/>
    <col min="9755" max="9755" width="11.7109375" style="2" customWidth="1"/>
    <col min="9756" max="9756" width="10.140625" style="2" bestFit="1" customWidth="1"/>
    <col min="9757" max="9989" width="8.85546875" style="2"/>
    <col min="9990" max="9990" width="9.85546875" style="2" customWidth="1"/>
    <col min="9991" max="9991" width="41.85546875" style="2" customWidth="1"/>
    <col min="9992" max="9992" width="12.140625" style="2" customWidth="1"/>
    <col min="9993" max="9993" width="11.7109375" style="2" customWidth="1"/>
    <col min="9994" max="9994" width="11.42578125" style="2" customWidth="1"/>
    <col min="9995" max="9995" width="11.7109375" style="2" customWidth="1"/>
    <col min="9996" max="9996" width="10.85546875" style="2" customWidth="1"/>
    <col min="9997" max="9997" width="11.7109375" style="2" customWidth="1"/>
    <col min="9998" max="9998" width="10" style="2" customWidth="1"/>
    <col min="9999" max="10001" width="11.7109375" style="2" customWidth="1"/>
    <col min="10002" max="10002" width="14.5703125" style="2" customWidth="1"/>
    <col min="10003" max="10003" width="12.42578125" style="2" customWidth="1"/>
    <col min="10004" max="10004" width="0" style="2" hidden="1" customWidth="1"/>
    <col min="10005" max="10005" width="11.7109375" style="2" customWidth="1"/>
    <col min="10006" max="10006" width="0" style="2" hidden="1" customWidth="1"/>
    <col min="10007" max="10007" width="11.140625" style="2" customWidth="1"/>
    <col min="10008" max="10009" width="11.7109375" style="2" customWidth="1"/>
    <col min="10010" max="10010" width="7.140625" style="2" customWidth="1"/>
    <col min="10011" max="10011" width="11.7109375" style="2" customWidth="1"/>
    <col min="10012" max="10012" width="10.140625" style="2" bestFit="1" customWidth="1"/>
    <col min="10013" max="10245" width="8.85546875" style="2"/>
    <col min="10246" max="10246" width="9.85546875" style="2" customWidth="1"/>
    <col min="10247" max="10247" width="41.85546875" style="2" customWidth="1"/>
    <col min="10248" max="10248" width="12.140625" style="2" customWidth="1"/>
    <col min="10249" max="10249" width="11.7109375" style="2" customWidth="1"/>
    <col min="10250" max="10250" width="11.42578125" style="2" customWidth="1"/>
    <col min="10251" max="10251" width="11.7109375" style="2" customWidth="1"/>
    <col min="10252" max="10252" width="10.85546875" style="2" customWidth="1"/>
    <col min="10253" max="10253" width="11.7109375" style="2" customWidth="1"/>
    <col min="10254" max="10254" width="10" style="2" customWidth="1"/>
    <col min="10255" max="10257" width="11.7109375" style="2" customWidth="1"/>
    <col min="10258" max="10258" width="14.5703125" style="2" customWidth="1"/>
    <col min="10259" max="10259" width="12.42578125" style="2" customWidth="1"/>
    <col min="10260" max="10260" width="0" style="2" hidden="1" customWidth="1"/>
    <col min="10261" max="10261" width="11.7109375" style="2" customWidth="1"/>
    <col min="10262" max="10262" width="0" style="2" hidden="1" customWidth="1"/>
    <col min="10263" max="10263" width="11.140625" style="2" customWidth="1"/>
    <col min="10264" max="10265" width="11.7109375" style="2" customWidth="1"/>
    <col min="10266" max="10266" width="7.140625" style="2" customWidth="1"/>
    <col min="10267" max="10267" width="11.7109375" style="2" customWidth="1"/>
    <col min="10268" max="10268" width="10.140625" style="2" bestFit="1" customWidth="1"/>
    <col min="10269" max="10501" width="8.85546875" style="2"/>
    <col min="10502" max="10502" width="9.85546875" style="2" customWidth="1"/>
    <col min="10503" max="10503" width="41.85546875" style="2" customWidth="1"/>
    <col min="10504" max="10504" width="12.140625" style="2" customWidth="1"/>
    <col min="10505" max="10505" width="11.7109375" style="2" customWidth="1"/>
    <col min="10506" max="10506" width="11.42578125" style="2" customWidth="1"/>
    <col min="10507" max="10507" width="11.7109375" style="2" customWidth="1"/>
    <col min="10508" max="10508" width="10.85546875" style="2" customWidth="1"/>
    <col min="10509" max="10509" width="11.7109375" style="2" customWidth="1"/>
    <col min="10510" max="10510" width="10" style="2" customWidth="1"/>
    <col min="10511" max="10513" width="11.7109375" style="2" customWidth="1"/>
    <col min="10514" max="10514" width="14.5703125" style="2" customWidth="1"/>
    <col min="10515" max="10515" width="12.42578125" style="2" customWidth="1"/>
    <col min="10516" max="10516" width="0" style="2" hidden="1" customWidth="1"/>
    <col min="10517" max="10517" width="11.7109375" style="2" customWidth="1"/>
    <col min="10518" max="10518" width="0" style="2" hidden="1" customWidth="1"/>
    <col min="10519" max="10519" width="11.140625" style="2" customWidth="1"/>
    <col min="10520" max="10521" width="11.7109375" style="2" customWidth="1"/>
    <col min="10522" max="10522" width="7.140625" style="2" customWidth="1"/>
    <col min="10523" max="10523" width="11.7109375" style="2" customWidth="1"/>
    <col min="10524" max="10524" width="10.140625" style="2" bestFit="1" customWidth="1"/>
    <col min="10525" max="10757" width="8.85546875" style="2"/>
    <col min="10758" max="10758" width="9.85546875" style="2" customWidth="1"/>
    <col min="10759" max="10759" width="41.85546875" style="2" customWidth="1"/>
    <col min="10760" max="10760" width="12.140625" style="2" customWidth="1"/>
    <col min="10761" max="10761" width="11.7109375" style="2" customWidth="1"/>
    <col min="10762" max="10762" width="11.42578125" style="2" customWidth="1"/>
    <col min="10763" max="10763" width="11.7109375" style="2" customWidth="1"/>
    <col min="10764" max="10764" width="10.85546875" style="2" customWidth="1"/>
    <col min="10765" max="10765" width="11.7109375" style="2" customWidth="1"/>
    <col min="10766" max="10766" width="10" style="2" customWidth="1"/>
    <col min="10767" max="10769" width="11.7109375" style="2" customWidth="1"/>
    <col min="10770" max="10770" width="14.5703125" style="2" customWidth="1"/>
    <col min="10771" max="10771" width="12.42578125" style="2" customWidth="1"/>
    <col min="10772" max="10772" width="0" style="2" hidden="1" customWidth="1"/>
    <col min="10773" max="10773" width="11.7109375" style="2" customWidth="1"/>
    <col min="10774" max="10774" width="0" style="2" hidden="1" customWidth="1"/>
    <col min="10775" max="10775" width="11.140625" style="2" customWidth="1"/>
    <col min="10776" max="10777" width="11.7109375" style="2" customWidth="1"/>
    <col min="10778" max="10778" width="7.140625" style="2" customWidth="1"/>
    <col min="10779" max="10779" width="11.7109375" style="2" customWidth="1"/>
    <col min="10780" max="10780" width="10.140625" style="2" bestFit="1" customWidth="1"/>
    <col min="10781" max="11013" width="8.85546875" style="2"/>
    <col min="11014" max="11014" width="9.85546875" style="2" customWidth="1"/>
    <col min="11015" max="11015" width="41.85546875" style="2" customWidth="1"/>
    <col min="11016" max="11016" width="12.140625" style="2" customWidth="1"/>
    <col min="11017" max="11017" width="11.7109375" style="2" customWidth="1"/>
    <col min="11018" max="11018" width="11.42578125" style="2" customWidth="1"/>
    <col min="11019" max="11019" width="11.7109375" style="2" customWidth="1"/>
    <col min="11020" max="11020" width="10.85546875" style="2" customWidth="1"/>
    <col min="11021" max="11021" width="11.7109375" style="2" customWidth="1"/>
    <col min="11022" max="11022" width="10" style="2" customWidth="1"/>
    <col min="11023" max="11025" width="11.7109375" style="2" customWidth="1"/>
    <col min="11026" max="11026" width="14.5703125" style="2" customWidth="1"/>
    <col min="11027" max="11027" width="12.42578125" style="2" customWidth="1"/>
    <col min="11028" max="11028" width="0" style="2" hidden="1" customWidth="1"/>
    <col min="11029" max="11029" width="11.7109375" style="2" customWidth="1"/>
    <col min="11030" max="11030" width="0" style="2" hidden="1" customWidth="1"/>
    <col min="11031" max="11031" width="11.140625" style="2" customWidth="1"/>
    <col min="11032" max="11033" width="11.7109375" style="2" customWidth="1"/>
    <col min="11034" max="11034" width="7.140625" style="2" customWidth="1"/>
    <col min="11035" max="11035" width="11.7109375" style="2" customWidth="1"/>
    <col min="11036" max="11036" width="10.140625" style="2" bestFit="1" customWidth="1"/>
    <col min="11037" max="11269" width="8.85546875" style="2"/>
    <col min="11270" max="11270" width="9.85546875" style="2" customWidth="1"/>
    <col min="11271" max="11271" width="41.85546875" style="2" customWidth="1"/>
    <col min="11272" max="11272" width="12.140625" style="2" customWidth="1"/>
    <col min="11273" max="11273" width="11.7109375" style="2" customWidth="1"/>
    <col min="11274" max="11274" width="11.42578125" style="2" customWidth="1"/>
    <col min="11275" max="11275" width="11.7109375" style="2" customWidth="1"/>
    <col min="11276" max="11276" width="10.85546875" style="2" customWidth="1"/>
    <col min="11277" max="11277" width="11.7109375" style="2" customWidth="1"/>
    <col min="11278" max="11278" width="10" style="2" customWidth="1"/>
    <col min="11279" max="11281" width="11.7109375" style="2" customWidth="1"/>
    <col min="11282" max="11282" width="14.5703125" style="2" customWidth="1"/>
    <col min="11283" max="11283" width="12.42578125" style="2" customWidth="1"/>
    <col min="11284" max="11284" width="0" style="2" hidden="1" customWidth="1"/>
    <col min="11285" max="11285" width="11.7109375" style="2" customWidth="1"/>
    <col min="11286" max="11286" width="0" style="2" hidden="1" customWidth="1"/>
    <col min="11287" max="11287" width="11.140625" style="2" customWidth="1"/>
    <col min="11288" max="11289" width="11.7109375" style="2" customWidth="1"/>
    <col min="11290" max="11290" width="7.140625" style="2" customWidth="1"/>
    <col min="11291" max="11291" width="11.7109375" style="2" customWidth="1"/>
    <col min="11292" max="11292" width="10.140625" style="2" bestFit="1" customWidth="1"/>
    <col min="11293" max="11525" width="8.85546875" style="2"/>
    <col min="11526" max="11526" width="9.85546875" style="2" customWidth="1"/>
    <col min="11527" max="11527" width="41.85546875" style="2" customWidth="1"/>
    <col min="11528" max="11528" width="12.140625" style="2" customWidth="1"/>
    <col min="11529" max="11529" width="11.7109375" style="2" customWidth="1"/>
    <col min="11530" max="11530" width="11.42578125" style="2" customWidth="1"/>
    <col min="11531" max="11531" width="11.7109375" style="2" customWidth="1"/>
    <col min="11532" max="11532" width="10.85546875" style="2" customWidth="1"/>
    <col min="11533" max="11533" width="11.7109375" style="2" customWidth="1"/>
    <col min="11534" max="11534" width="10" style="2" customWidth="1"/>
    <col min="11535" max="11537" width="11.7109375" style="2" customWidth="1"/>
    <col min="11538" max="11538" width="14.5703125" style="2" customWidth="1"/>
    <col min="11539" max="11539" width="12.42578125" style="2" customWidth="1"/>
    <col min="11540" max="11540" width="0" style="2" hidden="1" customWidth="1"/>
    <col min="11541" max="11541" width="11.7109375" style="2" customWidth="1"/>
    <col min="11542" max="11542" width="0" style="2" hidden="1" customWidth="1"/>
    <col min="11543" max="11543" width="11.140625" style="2" customWidth="1"/>
    <col min="11544" max="11545" width="11.7109375" style="2" customWidth="1"/>
    <col min="11546" max="11546" width="7.140625" style="2" customWidth="1"/>
    <col min="11547" max="11547" width="11.7109375" style="2" customWidth="1"/>
    <col min="11548" max="11548" width="10.140625" style="2" bestFit="1" customWidth="1"/>
    <col min="11549" max="11781" width="8.85546875" style="2"/>
    <col min="11782" max="11782" width="9.85546875" style="2" customWidth="1"/>
    <col min="11783" max="11783" width="41.85546875" style="2" customWidth="1"/>
    <col min="11784" max="11784" width="12.140625" style="2" customWidth="1"/>
    <col min="11785" max="11785" width="11.7109375" style="2" customWidth="1"/>
    <col min="11786" max="11786" width="11.42578125" style="2" customWidth="1"/>
    <col min="11787" max="11787" width="11.7109375" style="2" customWidth="1"/>
    <col min="11788" max="11788" width="10.85546875" style="2" customWidth="1"/>
    <col min="11789" max="11789" width="11.7109375" style="2" customWidth="1"/>
    <col min="11790" max="11790" width="10" style="2" customWidth="1"/>
    <col min="11791" max="11793" width="11.7109375" style="2" customWidth="1"/>
    <col min="11794" max="11794" width="14.5703125" style="2" customWidth="1"/>
    <col min="11795" max="11795" width="12.42578125" style="2" customWidth="1"/>
    <col min="11796" max="11796" width="0" style="2" hidden="1" customWidth="1"/>
    <col min="11797" max="11797" width="11.7109375" style="2" customWidth="1"/>
    <col min="11798" max="11798" width="0" style="2" hidden="1" customWidth="1"/>
    <col min="11799" max="11799" width="11.140625" style="2" customWidth="1"/>
    <col min="11800" max="11801" width="11.7109375" style="2" customWidth="1"/>
    <col min="11802" max="11802" width="7.140625" style="2" customWidth="1"/>
    <col min="11803" max="11803" width="11.7109375" style="2" customWidth="1"/>
    <col min="11804" max="11804" width="10.140625" style="2" bestFit="1" customWidth="1"/>
    <col min="11805" max="12037" width="8.85546875" style="2"/>
    <col min="12038" max="12038" width="9.85546875" style="2" customWidth="1"/>
    <col min="12039" max="12039" width="41.85546875" style="2" customWidth="1"/>
    <col min="12040" max="12040" width="12.140625" style="2" customWidth="1"/>
    <col min="12041" max="12041" width="11.7109375" style="2" customWidth="1"/>
    <col min="12042" max="12042" width="11.42578125" style="2" customWidth="1"/>
    <col min="12043" max="12043" width="11.7109375" style="2" customWidth="1"/>
    <col min="12044" max="12044" width="10.85546875" style="2" customWidth="1"/>
    <col min="12045" max="12045" width="11.7109375" style="2" customWidth="1"/>
    <col min="12046" max="12046" width="10" style="2" customWidth="1"/>
    <col min="12047" max="12049" width="11.7109375" style="2" customWidth="1"/>
    <col min="12050" max="12050" width="14.5703125" style="2" customWidth="1"/>
    <col min="12051" max="12051" width="12.42578125" style="2" customWidth="1"/>
    <col min="12052" max="12052" width="0" style="2" hidden="1" customWidth="1"/>
    <col min="12053" max="12053" width="11.7109375" style="2" customWidth="1"/>
    <col min="12054" max="12054" width="0" style="2" hidden="1" customWidth="1"/>
    <col min="12055" max="12055" width="11.140625" style="2" customWidth="1"/>
    <col min="12056" max="12057" width="11.7109375" style="2" customWidth="1"/>
    <col min="12058" max="12058" width="7.140625" style="2" customWidth="1"/>
    <col min="12059" max="12059" width="11.7109375" style="2" customWidth="1"/>
    <col min="12060" max="12060" width="10.140625" style="2" bestFit="1" customWidth="1"/>
    <col min="12061" max="12293" width="8.85546875" style="2"/>
    <col min="12294" max="12294" width="9.85546875" style="2" customWidth="1"/>
    <col min="12295" max="12295" width="41.85546875" style="2" customWidth="1"/>
    <col min="12296" max="12296" width="12.140625" style="2" customWidth="1"/>
    <col min="12297" max="12297" width="11.7109375" style="2" customWidth="1"/>
    <col min="12298" max="12298" width="11.42578125" style="2" customWidth="1"/>
    <col min="12299" max="12299" width="11.7109375" style="2" customWidth="1"/>
    <col min="12300" max="12300" width="10.85546875" style="2" customWidth="1"/>
    <col min="12301" max="12301" width="11.7109375" style="2" customWidth="1"/>
    <col min="12302" max="12302" width="10" style="2" customWidth="1"/>
    <col min="12303" max="12305" width="11.7109375" style="2" customWidth="1"/>
    <col min="12306" max="12306" width="14.5703125" style="2" customWidth="1"/>
    <col min="12307" max="12307" width="12.42578125" style="2" customWidth="1"/>
    <col min="12308" max="12308" width="0" style="2" hidden="1" customWidth="1"/>
    <col min="12309" max="12309" width="11.7109375" style="2" customWidth="1"/>
    <col min="12310" max="12310" width="0" style="2" hidden="1" customWidth="1"/>
    <col min="12311" max="12311" width="11.140625" style="2" customWidth="1"/>
    <col min="12312" max="12313" width="11.7109375" style="2" customWidth="1"/>
    <col min="12314" max="12314" width="7.140625" style="2" customWidth="1"/>
    <col min="12315" max="12315" width="11.7109375" style="2" customWidth="1"/>
    <col min="12316" max="12316" width="10.140625" style="2" bestFit="1" customWidth="1"/>
    <col min="12317" max="12549" width="8.85546875" style="2"/>
    <col min="12550" max="12550" width="9.85546875" style="2" customWidth="1"/>
    <col min="12551" max="12551" width="41.85546875" style="2" customWidth="1"/>
    <col min="12552" max="12552" width="12.140625" style="2" customWidth="1"/>
    <col min="12553" max="12553" width="11.7109375" style="2" customWidth="1"/>
    <col min="12554" max="12554" width="11.42578125" style="2" customWidth="1"/>
    <col min="12555" max="12555" width="11.7109375" style="2" customWidth="1"/>
    <col min="12556" max="12556" width="10.85546875" style="2" customWidth="1"/>
    <col min="12557" max="12557" width="11.7109375" style="2" customWidth="1"/>
    <col min="12558" max="12558" width="10" style="2" customWidth="1"/>
    <col min="12559" max="12561" width="11.7109375" style="2" customWidth="1"/>
    <col min="12562" max="12562" width="14.5703125" style="2" customWidth="1"/>
    <col min="12563" max="12563" width="12.42578125" style="2" customWidth="1"/>
    <col min="12564" max="12564" width="0" style="2" hidden="1" customWidth="1"/>
    <col min="12565" max="12565" width="11.7109375" style="2" customWidth="1"/>
    <col min="12566" max="12566" width="0" style="2" hidden="1" customWidth="1"/>
    <col min="12567" max="12567" width="11.140625" style="2" customWidth="1"/>
    <col min="12568" max="12569" width="11.7109375" style="2" customWidth="1"/>
    <col min="12570" max="12570" width="7.140625" style="2" customWidth="1"/>
    <col min="12571" max="12571" width="11.7109375" style="2" customWidth="1"/>
    <col min="12572" max="12572" width="10.140625" style="2" bestFit="1" customWidth="1"/>
    <col min="12573" max="12805" width="8.85546875" style="2"/>
    <col min="12806" max="12806" width="9.85546875" style="2" customWidth="1"/>
    <col min="12807" max="12807" width="41.85546875" style="2" customWidth="1"/>
    <col min="12808" max="12808" width="12.140625" style="2" customWidth="1"/>
    <col min="12809" max="12809" width="11.7109375" style="2" customWidth="1"/>
    <col min="12810" max="12810" width="11.42578125" style="2" customWidth="1"/>
    <col min="12811" max="12811" width="11.7109375" style="2" customWidth="1"/>
    <col min="12812" max="12812" width="10.85546875" style="2" customWidth="1"/>
    <col min="12813" max="12813" width="11.7109375" style="2" customWidth="1"/>
    <col min="12814" max="12814" width="10" style="2" customWidth="1"/>
    <col min="12815" max="12817" width="11.7109375" style="2" customWidth="1"/>
    <col min="12818" max="12818" width="14.5703125" style="2" customWidth="1"/>
    <col min="12819" max="12819" width="12.42578125" style="2" customWidth="1"/>
    <col min="12820" max="12820" width="0" style="2" hidden="1" customWidth="1"/>
    <col min="12821" max="12821" width="11.7109375" style="2" customWidth="1"/>
    <col min="12822" max="12822" width="0" style="2" hidden="1" customWidth="1"/>
    <col min="12823" max="12823" width="11.140625" style="2" customWidth="1"/>
    <col min="12824" max="12825" width="11.7109375" style="2" customWidth="1"/>
    <col min="12826" max="12826" width="7.140625" style="2" customWidth="1"/>
    <col min="12827" max="12827" width="11.7109375" style="2" customWidth="1"/>
    <col min="12828" max="12828" width="10.140625" style="2" bestFit="1" customWidth="1"/>
    <col min="12829" max="13061" width="8.85546875" style="2"/>
    <col min="13062" max="13062" width="9.85546875" style="2" customWidth="1"/>
    <col min="13063" max="13063" width="41.85546875" style="2" customWidth="1"/>
    <col min="13064" max="13064" width="12.140625" style="2" customWidth="1"/>
    <col min="13065" max="13065" width="11.7109375" style="2" customWidth="1"/>
    <col min="13066" max="13066" width="11.42578125" style="2" customWidth="1"/>
    <col min="13067" max="13067" width="11.7109375" style="2" customWidth="1"/>
    <col min="13068" max="13068" width="10.85546875" style="2" customWidth="1"/>
    <col min="13069" max="13069" width="11.7109375" style="2" customWidth="1"/>
    <col min="13070" max="13070" width="10" style="2" customWidth="1"/>
    <col min="13071" max="13073" width="11.7109375" style="2" customWidth="1"/>
    <col min="13074" max="13074" width="14.5703125" style="2" customWidth="1"/>
    <col min="13075" max="13075" width="12.42578125" style="2" customWidth="1"/>
    <col min="13076" max="13076" width="0" style="2" hidden="1" customWidth="1"/>
    <col min="13077" max="13077" width="11.7109375" style="2" customWidth="1"/>
    <col min="13078" max="13078" width="0" style="2" hidden="1" customWidth="1"/>
    <col min="13079" max="13079" width="11.140625" style="2" customWidth="1"/>
    <col min="13080" max="13081" width="11.7109375" style="2" customWidth="1"/>
    <col min="13082" max="13082" width="7.140625" style="2" customWidth="1"/>
    <col min="13083" max="13083" width="11.7109375" style="2" customWidth="1"/>
    <col min="13084" max="13084" width="10.140625" style="2" bestFit="1" customWidth="1"/>
    <col min="13085" max="13317" width="8.85546875" style="2"/>
    <col min="13318" max="13318" width="9.85546875" style="2" customWidth="1"/>
    <col min="13319" max="13319" width="41.85546875" style="2" customWidth="1"/>
    <col min="13320" max="13320" width="12.140625" style="2" customWidth="1"/>
    <col min="13321" max="13321" width="11.7109375" style="2" customWidth="1"/>
    <col min="13322" max="13322" width="11.42578125" style="2" customWidth="1"/>
    <col min="13323" max="13323" width="11.7109375" style="2" customWidth="1"/>
    <col min="13324" max="13324" width="10.85546875" style="2" customWidth="1"/>
    <col min="13325" max="13325" width="11.7109375" style="2" customWidth="1"/>
    <col min="13326" max="13326" width="10" style="2" customWidth="1"/>
    <col min="13327" max="13329" width="11.7109375" style="2" customWidth="1"/>
    <col min="13330" max="13330" width="14.5703125" style="2" customWidth="1"/>
    <col min="13331" max="13331" width="12.42578125" style="2" customWidth="1"/>
    <col min="13332" max="13332" width="0" style="2" hidden="1" customWidth="1"/>
    <col min="13333" max="13333" width="11.7109375" style="2" customWidth="1"/>
    <col min="13334" max="13334" width="0" style="2" hidden="1" customWidth="1"/>
    <col min="13335" max="13335" width="11.140625" style="2" customWidth="1"/>
    <col min="13336" max="13337" width="11.7109375" style="2" customWidth="1"/>
    <col min="13338" max="13338" width="7.140625" style="2" customWidth="1"/>
    <col min="13339" max="13339" width="11.7109375" style="2" customWidth="1"/>
    <col min="13340" max="13340" width="10.140625" style="2" bestFit="1" customWidth="1"/>
    <col min="13341" max="13573" width="8.85546875" style="2"/>
    <col min="13574" max="13574" width="9.85546875" style="2" customWidth="1"/>
    <col min="13575" max="13575" width="41.85546875" style="2" customWidth="1"/>
    <col min="13576" max="13576" width="12.140625" style="2" customWidth="1"/>
    <col min="13577" max="13577" width="11.7109375" style="2" customWidth="1"/>
    <col min="13578" max="13578" width="11.42578125" style="2" customWidth="1"/>
    <col min="13579" max="13579" width="11.7109375" style="2" customWidth="1"/>
    <col min="13580" max="13580" width="10.85546875" style="2" customWidth="1"/>
    <col min="13581" max="13581" width="11.7109375" style="2" customWidth="1"/>
    <col min="13582" max="13582" width="10" style="2" customWidth="1"/>
    <col min="13583" max="13585" width="11.7109375" style="2" customWidth="1"/>
    <col min="13586" max="13586" width="14.5703125" style="2" customWidth="1"/>
    <col min="13587" max="13587" width="12.42578125" style="2" customWidth="1"/>
    <col min="13588" max="13588" width="0" style="2" hidden="1" customWidth="1"/>
    <col min="13589" max="13589" width="11.7109375" style="2" customWidth="1"/>
    <col min="13590" max="13590" width="0" style="2" hidden="1" customWidth="1"/>
    <col min="13591" max="13591" width="11.140625" style="2" customWidth="1"/>
    <col min="13592" max="13593" width="11.7109375" style="2" customWidth="1"/>
    <col min="13594" max="13594" width="7.140625" style="2" customWidth="1"/>
    <col min="13595" max="13595" width="11.7109375" style="2" customWidth="1"/>
    <col min="13596" max="13596" width="10.140625" style="2" bestFit="1" customWidth="1"/>
    <col min="13597" max="13829" width="8.85546875" style="2"/>
    <col min="13830" max="13830" width="9.85546875" style="2" customWidth="1"/>
    <col min="13831" max="13831" width="41.85546875" style="2" customWidth="1"/>
    <col min="13832" max="13832" width="12.140625" style="2" customWidth="1"/>
    <col min="13833" max="13833" width="11.7109375" style="2" customWidth="1"/>
    <col min="13834" max="13834" width="11.42578125" style="2" customWidth="1"/>
    <col min="13835" max="13835" width="11.7109375" style="2" customWidth="1"/>
    <col min="13836" max="13836" width="10.85546875" style="2" customWidth="1"/>
    <col min="13837" max="13837" width="11.7109375" style="2" customWidth="1"/>
    <col min="13838" max="13838" width="10" style="2" customWidth="1"/>
    <col min="13839" max="13841" width="11.7109375" style="2" customWidth="1"/>
    <col min="13842" max="13842" width="14.5703125" style="2" customWidth="1"/>
    <col min="13843" max="13843" width="12.42578125" style="2" customWidth="1"/>
    <col min="13844" max="13844" width="0" style="2" hidden="1" customWidth="1"/>
    <col min="13845" max="13845" width="11.7109375" style="2" customWidth="1"/>
    <col min="13846" max="13846" width="0" style="2" hidden="1" customWidth="1"/>
    <col min="13847" max="13847" width="11.140625" style="2" customWidth="1"/>
    <col min="13848" max="13849" width="11.7109375" style="2" customWidth="1"/>
    <col min="13850" max="13850" width="7.140625" style="2" customWidth="1"/>
    <col min="13851" max="13851" width="11.7109375" style="2" customWidth="1"/>
    <col min="13852" max="13852" width="10.140625" style="2" bestFit="1" customWidth="1"/>
    <col min="13853" max="14085" width="8.85546875" style="2"/>
    <col min="14086" max="14086" width="9.85546875" style="2" customWidth="1"/>
    <col min="14087" max="14087" width="41.85546875" style="2" customWidth="1"/>
    <col min="14088" max="14088" width="12.140625" style="2" customWidth="1"/>
    <col min="14089" max="14089" width="11.7109375" style="2" customWidth="1"/>
    <col min="14090" max="14090" width="11.42578125" style="2" customWidth="1"/>
    <col min="14091" max="14091" width="11.7109375" style="2" customWidth="1"/>
    <col min="14092" max="14092" width="10.85546875" style="2" customWidth="1"/>
    <col min="14093" max="14093" width="11.7109375" style="2" customWidth="1"/>
    <col min="14094" max="14094" width="10" style="2" customWidth="1"/>
    <col min="14095" max="14097" width="11.7109375" style="2" customWidth="1"/>
    <col min="14098" max="14098" width="14.5703125" style="2" customWidth="1"/>
    <col min="14099" max="14099" width="12.42578125" style="2" customWidth="1"/>
    <col min="14100" max="14100" width="0" style="2" hidden="1" customWidth="1"/>
    <col min="14101" max="14101" width="11.7109375" style="2" customWidth="1"/>
    <col min="14102" max="14102" width="0" style="2" hidden="1" customWidth="1"/>
    <col min="14103" max="14103" width="11.140625" style="2" customWidth="1"/>
    <col min="14104" max="14105" width="11.7109375" style="2" customWidth="1"/>
    <col min="14106" max="14106" width="7.140625" style="2" customWidth="1"/>
    <col min="14107" max="14107" width="11.7109375" style="2" customWidth="1"/>
    <col min="14108" max="14108" width="10.140625" style="2" bestFit="1" customWidth="1"/>
    <col min="14109" max="14341" width="8.85546875" style="2"/>
    <col min="14342" max="14342" width="9.85546875" style="2" customWidth="1"/>
    <col min="14343" max="14343" width="41.85546875" style="2" customWidth="1"/>
    <col min="14344" max="14344" width="12.140625" style="2" customWidth="1"/>
    <col min="14345" max="14345" width="11.7109375" style="2" customWidth="1"/>
    <col min="14346" max="14346" width="11.42578125" style="2" customWidth="1"/>
    <col min="14347" max="14347" width="11.7109375" style="2" customWidth="1"/>
    <col min="14348" max="14348" width="10.85546875" style="2" customWidth="1"/>
    <col min="14349" max="14349" width="11.7109375" style="2" customWidth="1"/>
    <col min="14350" max="14350" width="10" style="2" customWidth="1"/>
    <col min="14351" max="14353" width="11.7109375" style="2" customWidth="1"/>
    <col min="14354" max="14354" width="14.5703125" style="2" customWidth="1"/>
    <col min="14355" max="14355" width="12.42578125" style="2" customWidth="1"/>
    <col min="14356" max="14356" width="0" style="2" hidden="1" customWidth="1"/>
    <col min="14357" max="14357" width="11.7109375" style="2" customWidth="1"/>
    <col min="14358" max="14358" width="0" style="2" hidden="1" customWidth="1"/>
    <col min="14359" max="14359" width="11.140625" style="2" customWidth="1"/>
    <col min="14360" max="14361" width="11.7109375" style="2" customWidth="1"/>
    <col min="14362" max="14362" width="7.140625" style="2" customWidth="1"/>
    <col min="14363" max="14363" width="11.7109375" style="2" customWidth="1"/>
    <col min="14364" max="14364" width="10.140625" style="2" bestFit="1" customWidth="1"/>
    <col min="14365" max="14597" width="8.85546875" style="2"/>
    <col min="14598" max="14598" width="9.85546875" style="2" customWidth="1"/>
    <col min="14599" max="14599" width="41.85546875" style="2" customWidth="1"/>
    <col min="14600" max="14600" width="12.140625" style="2" customWidth="1"/>
    <col min="14601" max="14601" width="11.7109375" style="2" customWidth="1"/>
    <col min="14602" max="14602" width="11.42578125" style="2" customWidth="1"/>
    <col min="14603" max="14603" width="11.7109375" style="2" customWidth="1"/>
    <col min="14604" max="14604" width="10.85546875" style="2" customWidth="1"/>
    <col min="14605" max="14605" width="11.7109375" style="2" customWidth="1"/>
    <col min="14606" max="14606" width="10" style="2" customWidth="1"/>
    <col min="14607" max="14609" width="11.7109375" style="2" customWidth="1"/>
    <col min="14610" max="14610" width="14.5703125" style="2" customWidth="1"/>
    <col min="14611" max="14611" width="12.42578125" style="2" customWidth="1"/>
    <col min="14612" max="14612" width="0" style="2" hidden="1" customWidth="1"/>
    <col min="14613" max="14613" width="11.7109375" style="2" customWidth="1"/>
    <col min="14614" max="14614" width="0" style="2" hidden="1" customWidth="1"/>
    <col min="14615" max="14615" width="11.140625" style="2" customWidth="1"/>
    <col min="14616" max="14617" width="11.7109375" style="2" customWidth="1"/>
    <col min="14618" max="14618" width="7.140625" style="2" customWidth="1"/>
    <col min="14619" max="14619" width="11.7109375" style="2" customWidth="1"/>
    <col min="14620" max="14620" width="10.140625" style="2" bestFit="1" customWidth="1"/>
    <col min="14621" max="14853" width="8.85546875" style="2"/>
    <col min="14854" max="14854" width="9.85546875" style="2" customWidth="1"/>
    <col min="14855" max="14855" width="41.85546875" style="2" customWidth="1"/>
    <col min="14856" max="14856" width="12.140625" style="2" customWidth="1"/>
    <col min="14857" max="14857" width="11.7109375" style="2" customWidth="1"/>
    <col min="14858" max="14858" width="11.42578125" style="2" customWidth="1"/>
    <col min="14859" max="14859" width="11.7109375" style="2" customWidth="1"/>
    <col min="14860" max="14860" width="10.85546875" style="2" customWidth="1"/>
    <col min="14861" max="14861" width="11.7109375" style="2" customWidth="1"/>
    <col min="14862" max="14862" width="10" style="2" customWidth="1"/>
    <col min="14863" max="14865" width="11.7109375" style="2" customWidth="1"/>
    <col min="14866" max="14866" width="14.5703125" style="2" customWidth="1"/>
    <col min="14867" max="14867" width="12.42578125" style="2" customWidth="1"/>
    <col min="14868" max="14868" width="0" style="2" hidden="1" customWidth="1"/>
    <col min="14869" max="14869" width="11.7109375" style="2" customWidth="1"/>
    <col min="14870" max="14870" width="0" style="2" hidden="1" customWidth="1"/>
    <col min="14871" max="14871" width="11.140625" style="2" customWidth="1"/>
    <col min="14872" max="14873" width="11.7109375" style="2" customWidth="1"/>
    <col min="14874" max="14874" width="7.140625" style="2" customWidth="1"/>
    <col min="14875" max="14875" width="11.7109375" style="2" customWidth="1"/>
    <col min="14876" max="14876" width="10.140625" style="2" bestFit="1" customWidth="1"/>
    <col min="14877" max="15109" width="8.85546875" style="2"/>
    <col min="15110" max="15110" width="9.85546875" style="2" customWidth="1"/>
    <col min="15111" max="15111" width="41.85546875" style="2" customWidth="1"/>
    <col min="15112" max="15112" width="12.140625" style="2" customWidth="1"/>
    <col min="15113" max="15113" width="11.7109375" style="2" customWidth="1"/>
    <col min="15114" max="15114" width="11.42578125" style="2" customWidth="1"/>
    <col min="15115" max="15115" width="11.7109375" style="2" customWidth="1"/>
    <col min="15116" max="15116" width="10.85546875" style="2" customWidth="1"/>
    <col min="15117" max="15117" width="11.7109375" style="2" customWidth="1"/>
    <col min="15118" max="15118" width="10" style="2" customWidth="1"/>
    <col min="15119" max="15121" width="11.7109375" style="2" customWidth="1"/>
    <col min="15122" max="15122" width="14.5703125" style="2" customWidth="1"/>
    <col min="15123" max="15123" width="12.42578125" style="2" customWidth="1"/>
    <col min="15124" max="15124" width="0" style="2" hidden="1" customWidth="1"/>
    <col min="15125" max="15125" width="11.7109375" style="2" customWidth="1"/>
    <col min="15126" max="15126" width="0" style="2" hidden="1" customWidth="1"/>
    <col min="15127" max="15127" width="11.140625" style="2" customWidth="1"/>
    <col min="15128" max="15129" width="11.7109375" style="2" customWidth="1"/>
    <col min="15130" max="15130" width="7.140625" style="2" customWidth="1"/>
    <col min="15131" max="15131" width="11.7109375" style="2" customWidth="1"/>
    <col min="15132" max="15132" width="10.140625" style="2" bestFit="1" customWidth="1"/>
    <col min="15133" max="15365" width="8.85546875" style="2"/>
    <col min="15366" max="15366" width="9.85546875" style="2" customWidth="1"/>
    <col min="15367" max="15367" width="41.85546875" style="2" customWidth="1"/>
    <col min="15368" max="15368" width="12.140625" style="2" customWidth="1"/>
    <col min="15369" max="15369" width="11.7109375" style="2" customWidth="1"/>
    <col min="15370" max="15370" width="11.42578125" style="2" customWidth="1"/>
    <col min="15371" max="15371" width="11.7109375" style="2" customWidth="1"/>
    <col min="15372" max="15372" width="10.85546875" style="2" customWidth="1"/>
    <col min="15373" max="15373" width="11.7109375" style="2" customWidth="1"/>
    <col min="15374" max="15374" width="10" style="2" customWidth="1"/>
    <col min="15375" max="15377" width="11.7109375" style="2" customWidth="1"/>
    <col min="15378" max="15378" width="14.5703125" style="2" customWidth="1"/>
    <col min="15379" max="15379" width="12.42578125" style="2" customWidth="1"/>
    <col min="15380" max="15380" width="0" style="2" hidden="1" customWidth="1"/>
    <col min="15381" max="15381" width="11.7109375" style="2" customWidth="1"/>
    <col min="15382" max="15382" width="0" style="2" hidden="1" customWidth="1"/>
    <col min="15383" max="15383" width="11.140625" style="2" customWidth="1"/>
    <col min="15384" max="15385" width="11.7109375" style="2" customWidth="1"/>
    <col min="15386" max="15386" width="7.140625" style="2" customWidth="1"/>
    <col min="15387" max="15387" width="11.7109375" style="2" customWidth="1"/>
    <col min="15388" max="15388" width="10.140625" style="2" bestFit="1" customWidth="1"/>
    <col min="15389" max="15621" width="8.85546875" style="2"/>
    <col min="15622" max="15622" width="9.85546875" style="2" customWidth="1"/>
    <col min="15623" max="15623" width="41.85546875" style="2" customWidth="1"/>
    <col min="15624" max="15624" width="12.140625" style="2" customWidth="1"/>
    <col min="15625" max="15625" width="11.7109375" style="2" customWidth="1"/>
    <col min="15626" max="15626" width="11.42578125" style="2" customWidth="1"/>
    <col min="15627" max="15627" width="11.7109375" style="2" customWidth="1"/>
    <col min="15628" max="15628" width="10.85546875" style="2" customWidth="1"/>
    <col min="15629" max="15629" width="11.7109375" style="2" customWidth="1"/>
    <col min="15630" max="15630" width="10" style="2" customWidth="1"/>
    <col min="15631" max="15633" width="11.7109375" style="2" customWidth="1"/>
    <col min="15634" max="15634" width="14.5703125" style="2" customWidth="1"/>
    <col min="15635" max="15635" width="12.42578125" style="2" customWidth="1"/>
    <col min="15636" max="15636" width="0" style="2" hidden="1" customWidth="1"/>
    <col min="15637" max="15637" width="11.7109375" style="2" customWidth="1"/>
    <col min="15638" max="15638" width="0" style="2" hidden="1" customWidth="1"/>
    <col min="15639" max="15639" width="11.140625" style="2" customWidth="1"/>
    <col min="15640" max="15641" width="11.7109375" style="2" customWidth="1"/>
    <col min="15642" max="15642" width="7.140625" style="2" customWidth="1"/>
    <col min="15643" max="15643" width="11.7109375" style="2" customWidth="1"/>
    <col min="15644" max="15644" width="10.140625" style="2" bestFit="1" customWidth="1"/>
    <col min="15645" max="15877" width="8.85546875" style="2"/>
    <col min="15878" max="15878" width="9.85546875" style="2" customWidth="1"/>
    <col min="15879" max="15879" width="41.85546875" style="2" customWidth="1"/>
    <col min="15880" max="15880" width="12.140625" style="2" customWidth="1"/>
    <col min="15881" max="15881" width="11.7109375" style="2" customWidth="1"/>
    <col min="15882" max="15882" width="11.42578125" style="2" customWidth="1"/>
    <col min="15883" max="15883" width="11.7109375" style="2" customWidth="1"/>
    <col min="15884" max="15884" width="10.85546875" style="2" customWidth="1"/>
    <col min="15885" max="15885" width="11.7109375" style="2" customWidth="1"/>
    <col min="15886" max="15886" width="10" style="2" customWidth="1"/>
    <col min="15887" max="15889" width="11.7109375" style="2" customWidth="1"/>
    <col min="15890" max="15890" width="14.5703125" style="2" customWidth="1"/>
    <col min="15891" max="15891" width="12.42578125" style="2" customWidth="1"/>
    <col min="15892" max="15892" width="0" style="2" hidden="1" customWidth="1"/>
    <col min="15893" max="15893" width="11.7109375" style="2" customWidth="1"/>
    <col min="15894" max="15894" width="0" style="2" hidden="1" customWidth="1"/>
    <col min="15895" max="15895" width="11.140625" style="2" customWidth="1"/>
    <col min="15896" max="15897" width="11.7109375" style="2" customWidth="1"/>
    <col min="15898" max="15898" width="7.140625" style="2" customWidth="1"/>
    <col min="15899" max="15899" width="11.7109375" style="2" customWidth="1"/>
    <col min="15900" max="15900" width="10.140625" style="2" bestFit="1" customWidth="1"/>
    <col min="15901" max="16133" width="8.85546875" style="2"/>
    <col min="16134" max="16134" width="9.85546875" style="2" customWidth="1"/>
    <col min="16135" max="16135" width="41.85546875" style="2" customWidth="1"/>
    <col min="16136" max="16136" width="12.140625" style="2" customWidth="1"/>
    <col min="16137" max="16137" width="11.7109375" style="2" customWidth="1"/>
    <col min="16138" max="16138" width="11.42578125" style="2" customWidth="1"/>
    <col min="16139" max="16139" width="11.7109375" style="2" customWidth="1"/>
    <col min="16140" max="16140" width="10.85546875" style="2" customWidth="1"/>
    <col min="16141" max="16141" width="11.7109375" style="2" customWidth="1"/>
    <col min="16142" max="16142" width="10" style="2" customWidth="1"/>
    <col min="16143" max="16145" width="11.7109375" style="2" customWidth="1"/>
    <col min="16146" max="16146" width="14.5703125" style="2" customWidth="1"/>
    <col min="16147" max="16147" width="12.42578125" style="2" customWidth="1"/>
    <col min="16148" max="16148" width="0" style="2" hidden="1" customWidth="1"/>
    <col min="16149" max="16149" width="11.7109375" style="2" customWidth="1"/>
    <col min="16150" max="16150" width="0" style="2" hidden="1" customWidth="1"/>
    <col min="16151" max="16151" width="11.140625" style="2" customWidth="1"/>
    <col min="16152" max="16153" width="11.7109375" style="2" customWidth="1"/>
    <col min="16154" max="16154" width="7.140625" style="2" customWidth="1"/>
    <col min="16155" max="16155" width="11.7109375" style="2" customWidth="1"/>
    <col min="16156" max="16156" width="10.140625" style="2" bestFit="1" customWidth="1"/>
    <col min="16157" max="16384" width="8.85546875" style="2"/>
  </cols>
  <sheetData>
    <row r="1" spans="1:27" ht="15.75" x14ac:dyDescent="0.25">
      <c r="A1" s="7"/>
      <c r="X1" s="209" t="s">
        <v>66</v>
      </c>
      <c r="Y1" s="209"/>
    </row>
    <row r="2" spans="1:27" ht="15.75" x14ac:dyDescent="0.25">
      <c r="A2" s="7"/>
      <c r="X2" s="171"/>
      <c r="Y2" s="171"/>
    </row>
    <row r="3" spans="1:27" x14ac:dyDescent="0.2">
      <c r="A3" s="215" t="s">
        <v>10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15"/>
      <c r="Y3" s="215"/>
    </row>
    <row r="4" spans="1:27" x14ac:dyDescent="0.2">
      <c r="A4" s="209" t="s">
        <v>11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  <c r="T4" s="209"/>
      <c r="U4" s="209"/>
      <c r="V4" s="209"/>
      <c r="W4" s="209"/>
      <c r="X4" s="209"/>
      <c r="Y4" s="209"/>
    </row>
    <row r="5" spans="1:27" ht="14.25" x14ac:dyDescent="0.2">
      <c r="A5" s="2" t="s">
        <v>12</v>
      </c>
      <c r="B5" s="233" t="s">
        <v>63</v>
      </c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233"/>
      <c r="Y5" s="233"/>
    </row>
    <row r="6" spans="1:27" ht="14.25" x14ac:dyDescent="0.2">
      <c r="A6" s="2" t="s">
        <v>13</v>
      </c>
      <c r="B6" s="233" t="s">
        <v>64</v>
      </c>
      <c r="C6" s="233"/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3"/>
      <c r="P6" s="233"/>
      <c r="Q6" s="233"/>
      <c r="R6" s="233"/>
      <c r="S6" s="233"/>
      <c r="T6" s="233"/>
      <c r="U6" s="233"/>
      <c r="V6" s="233"/>
      <c r="W6" s="233"/>
      <c r="X6" s="233"/>
      <c r="Y6" s="233"/>
    </row>
    <row r="7" spans="1:27" ht="14.25" x14ac:dyDescent="0.2">
      <c r="B7" s="8"/>
      <c r="C7" s="8"/>
      <c r="D7" s="8"/>
      <c r="E7" s="9"/>
      <c r="F7" s="9"/>
      <c r="G7" s="9"/>
      <c r="H7" s="9"/>
      <c r="I7" s="9"/>
      <c r="J7" s="9"/>
      <c r="K7" s="174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10"/>
    </row>
    <row r="8" spans="1:27" ht="14.25" x14ac:dyDescent="0.2">
      <c r="B8" s="9"/>
      <c r="C8" s="9"/>
      <c r="D8" s="9"/>
      <c r="E8" s="9"/>
      <c r="F8" s="9"/>
      <c r="G8" s="8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10"/>
    </row>
    <row r="9" spans="1:27" ht="13.5" thickBot="1" x14ac:dyDescent="0.25">
      <c r="B9" s="11"/>
      <c r="C9" s="11"/>
      <c r="D9" s="11"/>
      <c r="E9" s="172"/>
      <c r="F9" s="12"/>
      <c r="G9" s="172"/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</row>
    <row r="10" spans="1:27" ht="12.75" customHeight="1" x14ac:dyDescent="0.2">
      <c r="A10" s="216" t="s">
        <v>14</v>
      </c>
      <c r="B10" s="219" t="s">
        <v>15</v>
      </c>
      <c r="C10" s="222" t="s">
        <v>16</v>
      </c>
      <c r="D10" s="225" t="s">
        <v>9</v>
      </c>
      <c r="E10" s="228" t="s">
        <v>17</v>
      </c>
      <c r="F10" s="229"/>
      <c r="G10" s="229"/>
      <c r="H10" s="229"/>
      <c r="I10" s="229"/>
      <c r="J10" s="229"/>
      <c r="K10" s="229"/>
      <c r="L10" s="229"/>
      <c r="M10" s="230" t="s">
        <v>18</v>
      </c>
      <c r="N10" s="231"/>
      <c r="O10" s="231"/>
      <c r="P10" s="231"/>
      <c r="Q10" s="231"/>
      <c r="R10" s="231"/>
      <c r="S10" s="231"/>
      <c r="T10" s="231"/>
      <c r="U10" s="231"/>
      <c r="V10" s="231"/>
      <c r="W10" s="231"/>
      <c r="X10" s="231"/>
      <c r="Y10" s="232"/>
      <c r="Z10" s="208"/>
      <c r="AA10" s="209"/>
    </row>
    <row r="11" spans="1:27" ht="12.75" customHeight="1" x14ac:dyDescent="0.2">
      <c r="A11" s="217"/>
      <c r="B11" s="220"/>
      <c r="C11" s="223"/>
      <c r="D11" s="226"/>
      <c r="E11" s="223" t="s">
        <v>19</v>
      </c>
      <c r="F11" s="199" t="s">
        <v>20</v>
      </c>
      <c r="G11" s="200"/>
      <c r="H11" s="200"/>
      <c r="I11" s="200"/>
      <c r="J11" s="200"/>
      <c r="K11" s="200"/>
      <c r="L11" s="200"/>
      <c r="M11" s="201" t="s">
        <v>21</v>
      </c>
      <c r="N11" s="203" t="s">
        <v>22</v>
      </c>
      <c r="O11" s="203"/>
      <c r="P11" s="203" t="s">
        <v>23</v>
      </c>
      <c r="Q11" s="203"/>
      <c r="R11" s="204" t="s">
        <v>24</v>
      </c>
      <c r="S11" s="210" t="s">
        <v>25</v>
      </c>
      <c r="T11" s="204" t="s">
        <v>26</v>
      </c>
      <c r="U11" s="206" t="s">
        <v>27</v>
      </c>
      <c r="V11" s="210" t="s">
        <v>28</v>
      </c>
      <c r="W11" s="206" t="s">
        <v>29</v>
      </c>
      <c r="X11" s="206" t="s">
        <v>7</v>
      </c>
      <c r="Y11" s="234" t="s">
        <v>30</v>
      </c>
    </row>
    <row r="12" spans="1:27" ht="64.5" thickBot="1" x14ac:dyDescent="0.25">
      <c r="A12" s="218"/>
      <c r="B12" s="221"/>
      <c r="C12" s="224"/>
      <c r="D12" s="227"/>
      <c r="E12" s="224"/>
      <c r="F12" s="173" t="s">
        <v>31</v>
      </c>
      <c r="G12" s="173" t="s">
        <v>32</v>
      </c>
      <c r="H12" s="173" t="s">
        <v>33</v>
      </c>
      <c r="I12" s="173" t="s">
        <v>34</v>
      </c>
      <c r="J12" s="173" t="s">
        <v>35</v>
      </c>
      <c r="K12" s="173" t="s">
        <v>29</v>
      </c>
      <c r="L12" s="13" t="s">
        <v>7</v>
      </c>
      <c r="M12" s="202"/>
      <c r="N12" s="14" t="s">
        <v>36</v>
      </c>
      <c r="O12" s="15" t="s">
        <v>37</v>
      </c>
      <c r="P12" s="14" t="s">
        <v>36</v>
      </c>
      <c r="Q12" s="15" t="s">
        <v>37</v>
      </c>
      <c r="R12" s="205"/>
      <c r="S12" s="211"/>
      <c r="T12" s="205"/>
      <c r="U12" s="207"/>
      <c r="V12" s="211"/>
      <c r="W12" s="207"/>
      <c r="X12" s="207"/>
      <c r="Y12" s="235"/>
      <c r="Z12" s="161"/>
    </row>
    <row r="13" spans="1:27" s="171" customFormat="1" ht="13.5" thickBot="1" x14ac:dyDescent="0.25">
      <c r="A13" s="175">
        <v>1</v>
      </c>
      <c r="B13" s="16">
        <f>A13+1</f>
        <v>2</v>
      </c>
      <c r="C13" s="16">
        <v>3</v>
      </c>
      <c r="D13" s="16">
        <v>4</v>
      </c>
      <c r="E13" s="16">
        <v>5</v>
      </c>
      <c r="F13" s="176">
        <v>6</v>
      </c>
      <c r="G13" s="176">
        <v>7</v>
      </c>
      <c r="H13" s="176">
        <v>8</v>
      </c>
      <c r="I13" s="176">
        <v>9</v>
      </c>
      <c r="J13" s="176">
        <v>10</v>
      </c>
      <c r="K13" s="176">
        <v>11</v>
      </c>
      <c r="L13" s="177">
        <v>12</v>
      </c>
      <c r="M13" s="17">
        <v>13</v>
      </c>
      <c r="N13" s="18">
        <v>14</v>
      </c>
      <c r="O13" s="18">
        <v>15</v>
      </c>
      <c r="P13" s="18">
        <v>16</v>
      </c>
      <c r="Q13" s="19">
        <v>17</v>
      </c>
      <c r="R13" s="17">
        <v>18</v>
      </c>
      <c r="S13" s="17">
        <v>19</v>
      </c>
      <c r="T13" s="20">
        <v>20</v>
      </c>
      <c r="U13" s="20">
        <v>21</v>
      </c>
      <c r="V13" s="20">
        <v>22</v>
      </c>
      <c r="W13" s="20">
        <v>23</v>
      </c>
      <c r="X13" s="20">
        <v>24</v>
      </c>
      <c r="Y13" s="19">
        <v>25</v>
      </c>
    </row>
    <row r="14" spans="1:27" ht="22.5" customHeight="1" x14ac:dyDescent="0.2">
      <c r="A14" s="178" t="s">
        <v>67</v>
      </c>
      <c r="B14" s="179" t="s">
        <v>68</v>
      </c>
      <c r="C14" s="180"/>
      <c r="D14" s="181"/>
      <c r="E14" s="182">
        <f>F14+G14+H14+K14+L14</f>
        <v>24085</v>
      </c>
      <c r="F14" s="183"/>
      <c r="G14" s="184">
        <v>11579</v>
      </c>
      <c r="H14" s="184"/>
      <c r="I14" s="184"/>
      <c r="J14" s="184"/>
      <c r="K14" s="184">
        <v>7874</v>
      </c>
      <c r="L14" s="185">
        <v>4632</v>
      </c>
      <c r="M14" s="186"/>
      <c r="N14" s="21"/>
      <c r="O14" s="21"/>
      <c r="P14" s="21"/>
      <c r="Q14" s="21"/>
      <c r="R14" s="21"/>
      <c r="S14" s="22">
        <v>248.99</v>
      </c>
      <c r="T14" s="21"/>
      <c r="U14" s="21"/>
      <c r="V14" s="22"/>
      <c r="W14" s="21"/>
      <c r="X14" s="21"/>
      <c r="Y14" s="23">
        <f>R14+T14+W14+X14+M14</f>
        <v>0</v>
      </c>
    </row>
    <row r="15" spans="1:27" ht="21" customHeight="1" x14ac:dyDescent="0.2">
      <c r="A15" s="187" t="s">
        <v>69</v>
      </c>
      <c r="B15" s="188" t="s">
        <v>70</v>
      </c>
      <c r="C15" s="180"/>
      <c r="D15" s="181"/>
      <c r="E15" s="182">
        <f t="shared" ref="E15:E18" si="0">F15+G15+H15+K15+L15</f>
        <v>67775</v>
      </c>
      <c r="F15" s="184"/>
      <c r="G15" s="184">
        <v>32584</v>
      </c>
      <c r="H15" s="184"/>
      <c r="I15" s="184"/>
      <c r="J15" s="184"/>
      <c r="K15" s="184">
        <v>22157</v>
      </c>
      <c r="L15" s="185">
        <v>13034</v>
      </c>
      <c r="M15" s="189"/>
      <c r="N15" s="164"/>
      <c r="O15" s="164"/>
      <c r="P15" s="164"/>
      <c r="Q15" s="164"/>
      <c r="R15" s="164"/>
      <c r="S15" s="165">
        <v>811.92</v>
      </c>
      <c r="T15" s="164"/>
      <c r="U15" s="164"/>
      <c r="V15" s="165"/>
      <c r="W15" s="164"/>
      <c r="X15" s="164"/>
      <c r="Y15" s="166">
        <f t="shared" ref="Y15:Y18" si="1">R15+T15+W15+X15+M15</f>
        <v>0</v>
      </c>
    </row>
    <row r="16" spans="1:27" ht="19.5" customHeight="1" x14ac:dyDescent="0.2">
      <c r="A16" s="178" t="s">
        <v>71</v>
      </c>
      <c r="B16" s="188" t="s">
        <v>72</v>
      </c>
      <c r="C16" s="180"/>
      <c r="D16" s="181"/>
      <c r="E16" s="182">
        <f t="shared" si="0"/>
        <v>2182</v>
      </c>
      <c r="F16" s="184"/>
      <c r="G16" s="184">
        <v>1049</v>
      </c>
      <c r="H16" s="184"/>
      <c r="I16" s="184"/>
      <c r="J16" s="184"/>
      <c r="K16" s="184">
        <v>713</v>
      </c>
      <c r="L16" s="185">
        <v>420</v>
      </c>
      <c r="M16" s="189"/>
      <c r="N16" s="164"/>
      <c r="O16" s="164"/>
      <c r="P16" s="164"/>
      <c r="Q16" s="164"/>
      <c r="R16" s="164"/>
      <c r="S16" s="165">
        <v>23.52</v>
      </c>
      <c r="T16" s="164"/>
      <c r="U16" s="164"/>
      <c r="V16" s="165"/>
      <c r="W16" s="164"/>
      <c r="X16" s="164"/>
      <c r="Y16" s="166">
        <f t="shared" si="1"/>
        <v>0</v>
      </c>
    </row>
    <row r="17" spans="1:259" x14ac:dyDescent="0.2">
      <c r="A17" s="178" t="s">
        <v>73</v>
      </c>
      <c r="B17" s="188" t="s">
        <v>74</v>
      </c>
      <c r="C17" s="180"/>
      <c r="D17" s="181"/>
      <c r="E17" s="182">
        <f t="shared" si="0"/>
        <v>81420</v>
      </c>
      <c r="F17" s="184"/>
      <c r="G17" s="184">
        <v>39144</v>
      </c>
      <c r="H17" s="184"/>
      <c r="I17" s="184"/>
      <c r="J17" s="184"/>
      <c r="K17" s="184">
        <v>26618</v>
      </c>
      <c r="L17" s="185">
        <v>15658</v>
      </c>
      <c r="M17" s="189"/>
      <c r="N17" s="164"/>
      <c r="O17" s="164"/>
      <c r="P17" s="164"/>
      <c r="Q17" s="164"/>
      <c r="R17" s="164"/>
      <c r="S17" s="165">
        <v>1050.05</v>
      </c>
      <c r="T17" s="164"/>
      <c r="U17" s="164"/>
      <c r="V17" s="165"/>
      <c r="W17" s="164"/>
      <c r="X17" s="164"/>
      <c r="Y17" s="166">
        <f t="shared" si="1"/>
        <v>0</v>
      </c>
    </row>
    <row r="18" spans="1:259" ht="18" customHeight="1" thickBot="1" x14ac:dyDescent="0.25">
      <c r="A18" s="178" t="s">
        <v>75</v>
      </c>
      <c r="B18" s="188" t="s">
        <v>76</v>
      </c>
      <c r="C18" s="180"/>
      <c r="D18" s="181"/>
      <c r="E18" s="182">
        <f t="shared" si="0"/>
        <v>43046</v>
      </c>
      <c r="F18" s="184"/>
      <c r="G18" s="184">
        <v>20695</v>
      </c>
      <c r="H18" s="184"/>
      <c r="I18" s="184"/>
      <c r="J18" s="184"/>
      <c r="K18" s="184">
        <v>14073</v>
      </c>
      <c r="L18" s="185">
        <v>8278</v>
      </c>
      <c r="M18" s="189"/>
      <c r="N18" s="164"/>
      <c r="O18" s="164"/>
      <c r="P18" s="164"/>
      <c r="Q18" s="164"/>
      <c r="R18" s="164"/>
      <c r="S18" s="165">
        <v>554.88</v>
      </c>
      <c r="T18" s="164"/>
      <c r="U18" s="164"/>
      <c r="V18" s="165"/>
      <c r="W18" s="164"/>
      <c r="X18" s="164"/>
      <c r="Y18" s="166">
        <f t="shared" si="1"/>
        <v>0</v>
      </c>
    </row>
    <row r="19" spans="1:259" ht="13.5" thickBot="1" x14ac:dyDescent="0.25">
      <c r="A19" s="24"/>
      <c r="B19" s="25" t="s">
        <v>38</v>
      </c>
      <c r="C19" s="26"/>
      <c r="D19" s="27"/>
      <c r="E19" s="28">
        <f t="shared" ref="E19:L19" si="2">SUM(E14:E18)</f>
        <v>218508</v>
      </c>
      <c r="F19" s="28">
        <f t="shared" si="2"/>
        <v>0</v>
      </c>
      <c r="G19" s="28">
        <f t="shared" si="2"/>
        <v>105051</v>
      </c>
      <c r="H19" s="28">
        <f t="shared" si="2"/>
        <v>0</v>
      </c>
      <c r="I19" s="28">
        <f t="shared" si="2"/>
        <v>0</v>
      </c>
      <c r="J19" s="28">
        <f t="shared" si="2"/>
        <v>0</v>
      </c>
      <c r="K19" s="28">
        <f t="shared" si="2"/>
        <v>71435</v>
      </c>
      <c r="L19" s="28">
        <f t="shared" si="2"/>
        <v>42022</v>
      </c>
      <c r="M19" s="167"/>
      <c r="N19" s="29"/>
      <c r="O19" s="29"/>
      <c r="P19" s="29"/>
      <c r="Q19" s="28"/>
      <c r="R19" s="168">
        <f>S19*D41/164.25</f>
        <v>0</v>
      </c>
      <c r="S19" s="169">
        <f>SUM(S14:S18)</f>
        <v>2689.3599999999997</v>
      </c>
      <c r="T19" s="168">
        <f>(H19-I19)*$D$43</f>
        <v>0</v>
      </c>
      <c r="U19" s="170">
        <f>J19*$D$42</f>
        <v>0</v>
      </c>
      <c r="V19" s="169">
        <f>SUM(V14:V18)</f>
        <v>0</v>
      </c>
      <c r="W19" s="168">
        <f>(R19+U19)*$D$48</f>
        <v>0</v>
      </c>
      <c r="X19" s="168">
        <f>(R19+U19)*$D$49</f>
        <v>0</v>
      </c>
      <c r="Y19" s="30">
        <f>M19+R19+T19+W19+X19</f>
        <v>0</v>
      </c>
      <c r="Z19" s="31"/>
    </row>
    <row r="20" spans="1:259" ht="13.5" x14ac:dyDescent="0.2">
      <c r="A20" s="32" t="s">
        <v>39</v>
      </c>
      <c r="B20" s="33" t="s">
        <v>65</v>
      </c>
      <c r="C20" s="34"/>
      <c r="D20" s="35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7"/>
    </row>
    <row r="21" spans="1:259" ht="13.5" thickBot="1" x14ac:dyDescent="0.25">
      <c r="A21" s="38"/>
      <c r="B21" s="39" t="s">
        <v>40</v>
      </c>
      <c r="C21" s="40"/>
      <c r="D21" s="41"/>
      <c r="E21" s="42">
        <f>E19+E20</f>
        <v>218508</v>
      </c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3">
        <f>Y19+Y20</f>
        <v>0</v>
      </c>
    </row>
    <row r="22" spans="1:259" x14ac:dyDescent="0.2">
      <c r="A22" s="44"/>
      <c r="B22" s="45" t="s">
        <v>41</v>
      </c>
      <c r="C22" s="46"/>
      <c r="D22" s="47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9"/>
      <c r="T22" s="48"/>
      <c r="U22" s="48"/>
      <c r="V22" s="49"/>
      <c r="W22" s="48"/>
      <c r="X22" s="48"/>
      <c r="Y22" s="50"/>
      <c r="Z22" s="31"/>
    </row>
    <row r="23" spans="1:259" ht="13.5" x14ac:dyDescent="0.2">
      <c r="A23" s="38" t="s">
        <v>39</v>
      </c>
      <c r="B23" s="51" t="s">
        <v>77</v>
      </c>
      <c r="C23" s="52"/>
      <c r="D23" s="53"/>
      <c r="E23" s="54">
        <f>E21*D45</f>
        <v>3277.62</v>
      </c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5">
        <f>(Y19-O19)*D45</f>
        <v>0</v>
      </c>
      <c r="Z23" s="31"/>
    </row>
    <row r="24" spans="1:259" ht="12.75" customHeight="1" x14ac:dyDescent="0.2">
      <c r="A24" s="38" t="s">
        <v>39</v>
      </c>
      <c r="B24" s="56" t="s">
        <v>42</v>
      </c>
      <c r="C24" s="57"/>
      <c r="D24" s="58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9">
        <f>(Y19-O19)*D46</f>
        <v>0</v>
      </c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0"/>
      <c r="BQ24" s="60"/>
      <c r="BR24" s="60"/>
      <c r="BS24" s="60"/>
      <c r="BT24" s="60"/>
      <c r="BU24" s="60"/>
      <c r="BV24" s="60"/>
      <c r="BW24" s="60"/>
      <c r="BX24" s="60"/>
      <c r="BY24" s="60"/>
      <c r="BZ24" s="60"/>
      <c r="CA24" s="60"/>
      <c r="CB24" s="60"/>
      <c r="CC24" s="60"/>
      <c r="CD24" s="60"/>
      <c r="CE24" s="60"/>
      <c r="CF24" s="60"/>
      <c r="CG24" s="60"/>
      <c r="CH24" s="60"/>
      <c r="CI24" s="60"/>
      <c r="CJ24" s="60"/>
      <c r="CK24" s="60"/>
      <c r="CL24" s="60"/>
      <c r="CM24" s="60"/>
      <c r="CN24" s="60"/>
      <c r="CO24" s="60"/>
      <c r="CP24" s="60"/>
      <c r="CQ24" s="60"/>
      <c r="CR24" s="60"/>
      <c r="CS24" s="60"/>
      <c r="CT24" s="60"/>
      <c r="CU24" s="60"/>
      <c r="CV24" s="60"/>
      <c r="CW24" s="60"/>
      <c r="CX24" s="60"/>
      <c r="CY24" s="60"/>
      <c r="CZ24" s="60"/>
      <c r="DA24" s="60"/>
      <c r="DB24" s="60"/>
      <c r="DC24" s="60"/>
      <c r="DD24" s="60"/>
      <c r="DE24" s="60"/>
      <c r="DF24" s="60"/>
      <c r="DG24" s="60"/>
      <c r="DH24" s="60"/>
      <c r="DI24" s="60"/>
      <c r="DJ24" s="60"/>
      <c r="DK24" s="60"/>
      <c r="DL24" s="60"/>
      <c r="DM24" s="60"/>
      <c r="DN24" s="60"/>
      <c r="DO24" s="60"/>
      <c r="DP24" s="60"/>
      <c r="DQ24" s="60"/>
      <c r="DR24" s="60"/>
      <c r="DS24" s="60"/>
      <c r="DT24" s="60"/>
      <c r="DU24" s="60"/>
      <c r="DV24" s="60"/>
      <c r="DW24" s="60"/>
      <c r="DX24" s="60"/>
      <c r="DY24" s="60"/>
      <c r="DZ24" s="60"/>
      <c r="EA24" s="60"/>
      <c r="EB24" s="60"/>
      <c r="EC24" s="60"/>
      <c r="ED24" s="60"/>
      <c r="EE24" s="60"/>
      <c r="EF24" s="60"/>
      <c r="EG24" s="60"/>
      <c r="EH24" s="60"/>
      <c r="EI24" s="60"/>
      <c r="EJ24" s="60"/>
      <c r="EK24" s="60"/>
      <c r="EL24" s="60"/>
      <c r="EM24" s="60"/>
      <c r="EN24" s="60"/>
      <c r="EO24" s="60"/>
      <c r="EP24" s="60"/>
      <c r="EQ24" s="60"/>
      <c r="ER24" s="60"/>
      <c r="ES24" s="60"/>
      <c r="ET24" s="60"/>
      <c r="EU24" s="60"/>
      <c r="EV24" s="60"/>
      <c r="EW24" s="60"/>
      <c r="EX24" s="60"/>
      <c r="EY24" s="60"/>
      <c r="EZ24" s="60"/>
      <c r="FA24" s="60"/>
      <c r="FB24" s="60"/>
      <c r="FC24" s="60"/>
      <c r="FD24" s="60"/>
      <c r="FE24" s="60"/>
      <c r="FF24" s="60"/>
      <c r="FG24" s="60"/>
      <c r="FH24" s="60"/>
      <c r="FI24" s="60"/>
      <c r="FJ24" s="60"/>
      <c r="FK24" s="60"/>
      <c r="FL24" s="60"/>
      <c r="FM24" s="60"/>
      <c r="FN24" s="60"/>
      <c r="FO24" s="60"/>
      <c r="FP24" s="60"/>
      <c r="FQ24" s="60"/>
      <c r="FR24" s="60"/>
      <c r="FS24" s="60"/>
      <c r="FT24" s="60"/>
      <c r="FU24" s="60"/>
      <c r="FV24" s="60"/>
      <c r="FW24" s="60"/>
      <c r="FX24" s="60"/>
      <c r="FY24" s="60"/>
      <c r="FZ24" s="60"/>
      <c r="GA24" s="60"/>
      <c r="GB24" s="60"/>
      <c r="GC24" s="60"/>
      <c r="GD24" s="60"/>
      <c r="GE24" s="60"/>
      <c r="GF24" s="60"/>
      <c r="GG24" s="60"/>
      <c r="GH24" s="60"/>
      <c r="GI24" s="60"/>
      <c r="GJ24" s="60"/>
      <c r="GK24" s="60"/>
      <c r="GL24" s="60"/>
      <c r="GM24" s="60"/>
      <c r="GN24" s="60"/>
      <c r="GO24" s="60"/>
      <c r="GP24" s="60"/>
      <c r="GQ24" s="60"/>
      <c r="GR24" s="60"/>
      <c r="GS24" s="60"/>
      <c r="GT24" s="60"/>
      <c r="GU24" s="60"/>
      <c r="GV24" s="60"/>
      <c r="GW24" s="60"/>
      <c r="GX24" s="60"/>
      <c r="GY24" s="60"/>
      <c r="GZ24" s="60"/>
      <c r="HA24" s="60"/>
      <c r="HB24" s="60"/>
      <c r="HC24" s="60"/>
      <c r="HD24" s="60"/>
      <c r="HE24" s="60"/>
      <c r="HF24" s="60"/>
      <c r="HG24" s="60"/>
      <c r="HH24" s="60"/>
      <c r="HI24" s="60"/>
      <c r="HJ24" s="60"/>
      <c r="HK24" s="60"/>
      <c r="HL24" s="60"/>
      <c r="HM24" s="60"/>
      <c r="HN24" s="60"/>
      <c r="HO24" s="60"/>
      <c r="HP24" s="60"/>
      <c r="HQ24" s="60"/>
      <c r="HR24" s="60"/>
      <c r="HS24" s="60"/>
      <c r="HT24" s="60"/>
      <c r="HU24" s="60"/>
      <c r="HV24" s="60"/>
      <c r="HW24" s="60"/>
      <c r="HX24" s="60"/>
      <c r="HY24" s="60"/>
      <c r="HZ24" s="60"/>
      <c r="IA24" s="60"/>
      <c r="IB24" s="60"/>
      <c r="IC24" s="60"/>
      <c r="ID24" s="60"/>
      <c r="IE24" s="60"/>
      <c r="IF24" s="60"/>
      <c r="IG24" s="60"/>
      <c r="IH24" s="60"/>
      <c r="II24" s="60"/>
      <c r="IJ24" s="60"/>
      <c r="IK24" s="60"/>
      <c r="IL24" s="60"/>
      <c r="IM24" s="60"/>
      <c r="IN24" s="60"/>
      <c r="IO24" s="60"/>
      <c r="IP24" s="60"/>
      <c r="IQ24" s="60"/>
      <c r="IR24" s="60"/>
      <c r="IS24" s="60"/>
      <c r="IT24" s="60"/>
      <c r="IU24" s="60"/>
      <c r="IV24" s="60"/>
      <c r="IW24" s="60"/>
      <c r="IX24" s="60"/>
      <c r="IY24" s="60"/>
    </row>
    <row r="25" spans="1:259" ht="25.5" customHeight="1" x14ac:dyDescent="0.2">
      <c r="A25" s="38"/>
      <c r="B25" s="190" t="s">
        <v>78</v>
      </c>
      <c r="C25" s="61"/>
      <c r="D25" s="62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4"/>
    </row>
    <row r="26" spans="1:259" ht="38.25" customHeight="1" x14ac:dyDescent="0.2">
      <c r="A26" s="38"/>
      <c r="B26" s="65" t="s">
        <v>43</v>
      </c>
      <c r="C26" s="66"/>
      <c r="D26" s="67"/>
      <c r="E26" s="54">
        <f>E23+E24+E25</f>
        <v>3277.62</v>
      </c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9">
        <f>Y23+Y24</f>
        <v>0</v>
      </c>
    </row>
    <row r="27" spans="1:259" ht="13.5" thickBot="1" x14ac:dyDescent="0.25">
      <c r="A27" s="68"/>
      <c r="B27" s="69" t="s">
        <v>44</v>
      </c>
      <c r="C27" s="70"/>
      <c r="D27" s="71"/>
      <c r="E27" s="72">
        <f>E19+E26</f>
        <v>221785.62</v>
      </c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>
        <f>Y21+Y26</f>
        <v>0</v>
      </c>
    </row>
    <row r="28" spans="1:259" ht="13.5" x14ac:dyDescent="0.2">
      <c r="A28" s="32" t="s">
        <v>39</v>
      </c>
      <c r="B28" s="74" t="s">
        <v>45</v>
      </c>
      <c r="C28" s="75"/>
      <c r="D28" s="76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8"/>
      <c r="Y28" s="79">
        <f>Y27*D47</f>
        <v>0</v>
      </c>
    </row>
    <row r="29" spans="1:259" ht="13.5" thickBot="1" x14ac:dyDescent="0.25">
      <c r="A29" s="80"/>
      <c r="B29" s="81" t="s">
        <v>46</v>
      </c>
      <c r="C29" s="82"/>
      <c r="D29" s="83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5"/>
      <c r="Y29" s="86">
        <f>Y27+Y28</f>
        <v>0</v>
      </c>
    </row>
    <row r="30" spans="1:259" x14ac:dyDescent="0.2">
      <c r="A30" s="87"/>
      <c r="B30" s="88" t="s">
        <v>47</v>
      </c>
      <c r="C30" s="89"/>
      <c r="D30" s="89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1">
        <f>Y29</f>
        <v>0</v>
      </c>
    </row>
    <row r="31" spans="1:259" x14ac:dyDescent="0.2">
      <c r="A31" s="92"/>
      <c r="B31" s="93" t="s">
        <v>48</v>
      </c>
      <c r="C31" s="94"/>
      <c r="D31" s="94"/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6"/>
      <c r="S31" s="96"/>
      <c r="T31" s="96"/>
      <c r="U31" s="96"/>
      <c r="V31" s="96"/>
      <c r="W31" s="96"/>
      <c r="X31" s="96"/>
      <c r="Y31" s="97">
        <f>Y30*0.18</f>
        <v>0</v>
      </c>
    </row>
    <row r="32" spans="1:259" ht="13.5" thickBot="1" x14ac:dyDescent="0.25">
      <c r="A32" s="98"/>
      <c r="B32" s="99" t="s">
        <v>49</v>
      </c>
      <c r="C32" s="100"/>
      <c r="D32" s="100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1"/>
      <c r="U32" s="101"/>
      <c r="V32" s="101"/>
      <c r="W32" s="101"/>
      <c r="X32" s="101"/>
      <c r="Y32" s="102">
        <f>Y30+Y31</f>
        <v>0</v>
      </c>
    </row>
    <row r="33" spans="1:27" x14ac:dyDescent="0.2">
      <c r="A33" s="3"/>
      <c r="B33" s="103"/>
      <c r="C33" s="104"/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  <c r="S33" s="104"/>
      <c r="T33" s="105"/>
      <c r="U33" s="105"/>
      <c r="V33" s="105"/>
      <c r="W33" s="105"/>
      <c r="X33" s="105"/>
      <c r="Y33" s="105"/>
      <c r="Z33" s="105"/>
      <c r="AA33" s="105"/>
    </row>
    <row r="34" spans="1:27" s="4" customFormat="1" x14ac:dyDescent="0.2">
      <c r="A34" s="106"/>
      <c r="B34" s="237"/>
      <c r="C34" s="238"/>
      <c r="D34" s="241" t="s">
        <v>50</v>
      </c>
      <c r="E34" s="243" t="s">
        <v>51</v>
      </c>
      <c r="F34" s="244"/>
      <c r="G34" s="244"/>
      <c r="H34" s="107"/>
      <c r="I34" s="107"/>
      <c r="K34" s="212"/>
      <c r="L34" s="212"/>
      <c r="M34" s="212"/>
      <c r="N34" s="212"/>
      <c r="O34" s="212"/>
      <c r="P34" s="212"/>
      <c r="Q34" s="212"/>
      <c r="R34" s="212"/>
      <c r="S34" s="212"/>
      <c r="T34" s="212"/>
      <c r="U34" s="212"/>
      <c r="V34" s="212"/>
      <c r="W34" s="212"/>
    </row>
    <row r="35" spans="1:27" s="4" customFormat="1" x14ac:dyDescent="0.2">
      <c r="A35" s="106"/>
      <c r="B35" s="239"/>
      <c r="C35" s="240"/>
      <c r="D35" s="242"/>
      <c r="E35" s="108">
        <v>2015</v>
      </c>
      <c r="F35" s="108">
        <v>2016</v>
      </c>
      <c r="G35" s="109">
        <v>2017</v>
      </c>
      <c r="H35" s="110"/>
      <c r="I35" s="110"/>
      <c r="J35" s="110"/>
      <c r="K35" s="212"/>
      <c r="L35" s="212"/>
      <c r="M35" s="212"/>
      <c r="N35" s="212"/>
      <c r="O35" s="212"/>
      <c r="P35" s="212"/>
      <c r="Q35" s="212"/>
      <c r="R35" s="212"/>
      <c r="S35" s="212"/>
      <c r="T35" s="212"/>
      <c r="U35" s="212"/>
      <c r="V35" s="212"/>
      <c r="W35" s="212"/>
    </row>
    <row r="36" spans="1:27" s="4" customFormat="1" ht="13.5" x14ac:dyDescent="0.2">
      <c r="A36" s="106"/>
      <c r="B36" s="213" t="s">
        <v>52</v>
      </c>
      <c r="C36" s="214"/>
      <c r="D36" s="111"/>
      <c r="E36" s="112"/>
      <c r="F36" s="112"/>
      <c r="G36" s="112"/>
      <c r="H36" s="113"/>
      <c r="I36" s="113"/>
      <c r="J36" s="113"/>
      <c r="K36" s="114"/>
      <c r="L36" s="113"/>
      <c r="M36" s="115"/>
      <c r="N36" s="115"/>
      <c r="O36" s="116"/>
      <c r="P36" s="115"/>
      <c r="Q36" s="115"/>
      <c r="S36" s="117"/>
      <c r="U36" s="117"/>
      <c r="X36" s="118"/>
    </row>
    <row r="37" spans="1:27" s="4" customFormat="1" ht="13.5" x14ac:dyDescent="0.25">
      <c r="A37" s="119"/>
      <c r="B37" s="120"/>
      <c r="C37" s="121"/>
      <c r="D37" s="121"/>
      <c r="E37" s="121"/>
      <c r="F37" s="119"/>
      <c r="G37" s="119"/>
      <c r="H37" s="6"/>
      <c r="I37" s="6"/>
      <c r="J37" s="6"/>
      <c r="K37" s="6"/>
      <c r="L37" s="6"/>
      <c r="M37" s="122"/>
      <c r="N37" s="122"/>
      <c r="O37" s="122"/>
      <c r="P37" s="122"/>
      <c r="Q37" s="123"/>
      <c r="R37" s="124"/>
      <c r="S37" s="116"/>
      <c r="T37" s="124"/>
      <c r="U37" s="116"/>
      <c r="V37" s="125"/>
    </row>
    <row r="38" spans="1:27" s="4" customFormat="1" ht="23.25" customHeight="1" x14ac:dyDescent="0.25">
      <c r="A38" s="126" t="s">
        <v>62</v>
      </c>
      <c r="B38" s="126"/>
      <c r="C38" s="126"/>
      <c r="D38" s="126"/>
      <c r="E38" s="126"/>
      <c r="F38" s="119"/>
      <c r="G38" s="119"/>
      <c r="H38" s="6"/>
      <c r="I38" s="6"/>
      <c r="J38" s="6"/>
      <c r="K38" s="6"/>
      <c r="L38" s="6"/>
      <c r="M38" s="116"/>
      <c r="N38" s="122"/>
      <c r="O38" s="122"/>
      <c r="P38" s="122"/>
      <c r="Q38" s="123"/>
      <c r="R38" s="124"/>
      <c r="S38" s="116"/>
      <c r="T38" s="124"/>
      <c r="U38" s="116"/>
      <c r="V38" s="125"/>
    </row>
    <row r="39" spans="1:27" ht="12.75" customHeight="1" thickBot="1" x14ac:dyDescent="0.25">
      <c r="A39" s="126"/>
      <c r="B39" s="126"/>
      <c r="C39" s="126"/>
      <c r="D39" s="126"/>
      <c r="E39" s="126"/>
      <c r="F39" s="126"/>
      <c r="G39" s="1"/>
      <c r="H39" s="3"/>
      <c r="I39" s="3"/>
      <c r="J39" s="127"/>
      <c r="K39" s="3"/>
      <c r="L39" s="3"/>
      <c r="M39" s="197"/>
      <c r="N39" s="3"/>
      <c r="O39" s="3"/>
      <c r="P39" s="3"/>
      <c r="Q39" s="3"/>
      <c r="R39" s="3"/>
      <c r="S39" s="3"/>
      <c r="T39" s="128"/>
      <c r="U39" s="128"/>
      <c r="V39" s="128"/>
      <c r="W39" s="128"/>
      <c r="X39" s="128"/>
      <c r="Z39" s="191"/>
      <c r="AA39" s="129"/>
    </row>
    <row r="40" spans="1:27" ht="13.5" customHeight="1" thickBot="1" x14ac:dyDescent="0.25">
      <c r="A40" s="130" t="s">
        <v>53</v>
      </c>
      <c r="B40" s="131" t="s">
        <v>0</v>
      </c>
      <c r="C40" s="132" t="s">
        <v>1</v>
      </c>
      <c r="D40" s="133" t="s">
        <v>54</v>
      </c>
      <c r="E40" s="134"/>
      <c r="F40" s="134"/>
      <c r="G40" s="134"/>
      <c r="I40" s="135"/>
      <c r="J40" s="135"/>
      <c r="K40" s="135"/>
      <c r="L40" s="135"/>
      <c r="M40" s="128"/>
      <c r="N40" s="128"/>
      <c r="O40" s="128"/>
      <c r="P40" s="128"/>
    </row>
    <row r="41" spans="1:27" x14ac:dyDescent="0.2">
      <c r="A41" s="136"/>
      <c r="B41" s="137" t="s">
        <v>55</v>
      </c>
      <c r="C41" s="138" t="s">
        <v>79</v>
      </c>
      <c r="D41" s="196"/>
      <c r="E41" s="134"/>
      <c r="F41" s="134"/>
      <c r="I41" s="135"/>
      <c r="J41" s="135"/>
      <c r="K41" s="135"/>
      <c r="L41" s="135"/>
      <c r="M41" s="128"/>
      <c r="N41" s="128"/>
      <c r="O41" s="128"/>
      <c r="P41" s="128"/>
    </row>
    <row r="42" spans="1:27" ht="21.75" customHeight="1" x14ac:dyDescent="0.2">
      <c r="A42" s="139">
        <v>1</v>
      </c>
      <c r="B42" s="140" t="s">
        <v>56</v>
      </c>
      <c r="C42" s="141"/>
      <c r="D42" s="245"/>
      <c r="E42" s="142"/>
      <c r="F42" s="142"/>
      <c r="G42" s="142"/>
      <c r="I42" s="142"/>
      <c r="J42" s="142"/>
      <c r="K42" s="142"/>
      <c r="L42" s="142"/>
      <c r="M42" s="128"/>
      <c r="N42" s="128"/>
      <c r="O42" s="128"/>
      <c r="P42" s="128"/>
    </row>
    <row r="43" spans="1:27" ht="25.5" x14ac:dyDescent="0.2">
      <c r="A43" s="139">
        <v>2</v>
      </c>
      <c r="B43" s="143" t="s">
        <v>57</v>
      </c>
      <c r="C43" s="141"/>
      <c r="D43" s="192"/>
      <c r="E43" s="144"/>
      <c r="F43" s="145"/>
      <c r="G43" s="145"/>
      <c r="I43" s="146"/>
      <c r="J43" s="146"/>
      <c r="K43" s="146"/>
      <c r="L43" s="146"/>
      <c r="M43" s="128"/>
      <c r="N43" s="128"/>
      <c r="O43" s="128"/>
      <c r="P43" s="128"/>
    </row>
    <row r="44" spans="1:27" x14ac:dyDescent="0.2">
      <c r="A44" s="139">
        <v>3</v>
      </c>
      <c r="B44" s="140" t="s">
        <v>8</v>
      </c>
      <c r="C44" s="141" t="s">
        <v>2</v>
      </c>
      <c r="D44" s="147">
        <v>3.5000000000000003E-2</v>
      </c>
      <c r="E44" s="148"/>
      <c r="F44" s="148"/>
      <c r="G44" s="148"/>
      <c r="H44" s="128"/>
      <c r="I44" s="128"/>
      <c r="J44" s="128"/>
      <c r="K44" s="128"/>
      <c r="L44" s="128"/>
      <c r="M44" s="128"/>
      <c r="N44" s="128"/>
      <c r="O44" s="128"/>
      <c r="P44" s="128"/>
      <c r="Q44" s="128"/>
    </row>
    <row r="45" spans="1:27" x14ac:dyDescent="0.2">
      <c r="A45" s="139">
        <v>4</v>
      </c>
      <c r="B45" s="149" t="s">
        <v>80</v>
      </c>
      <c r="C45" s="141" t="s">
        <v>2</v>
      </c>
      <c r="D45" s="193">
        <v>1.4999999999999999E-2</v>
      </c>
      <c r="E45" s="150"/>
      <c r="F45" s="150"/>
      <c r="G45" s="150"/>
    </row>
    <row r="46" spans="1:27" ht="38.25" x14ac:dyDescent="0.2">
      <c r="A46" s="139">
        <v>5</v>
      </c>
      <c r="B46" s="151" t="s">
        <v>58</v>
      </c>
      <c r="C46" s="141" t="s">
        <v>2</v>
      </c>
      <c r="D46" s="147">
        <v>1.4999999999999999E-2</v>
      </c>
      <c r="E46" s="150"/>
      <c r="F46" s="150"/>
      <c r="G46" s="150"/>
    </row>
    <row r="47" spans="1:27" x14ac:dyDescent="0.2">
      <c r="A47" s="139">
        <v>6</v>
      </c>
      <c r="B47" s="149" t="s">
        <v>59</v>
      </c>
      <c r="C47" s="141" t="s">
        <v>2</v>
      </c>
      <c r="D47" s="147">
        <v>1.4999999999999999E-2</v>
      </c>
      <c r="E47" s="150"/>
      <c r="F47" s="150"/>
      <c r="G47" s="150"/>
    </row>
    <row r="48" spans="1:27" x14ac:dyDescent="0.2">
      <c r="A48" s="139">
        <v>7</v>
      </c>
      <c r="B48" s="140" t="s">
        <v>60</v>
      </c>
      <c r="C48" s="141" t="s">
        <v>2</v>
      </c>
      <c r="D48" s="246">
        <f>K19*0.85/(G19+J19)</f>
        <v>0.57800258921857006</v>
      </c>
      <c r="E48" s="148"/>
      <c r="F48" s="152"/>
      <c r="G48" s="152"/>
      <c r="I48" s="128"/>
      <c r="J48" s="128"/>
      <c r="K48" s="128"/>
      <c r="L48" s="128"/>
      <c r="M48" s="128"/>
      <c r="N48" s="128"/>
      <c r="O48" s="128"/>
      <c r="P48" s="128"/>
    </row>
    <row r="49" spans="1:22" ht="13.5" thickBot="1" x14ac:dyDescent="0.25">
      <c r="A49" s="154">
        <v>8</v>
      </c>
      <c r="B49" s="198" t="s">
        <v>61</v>
      </c>
      <c r="C49" s="155" t="s">
        <v>2</v>
      </c>
      <c r="D49" s="247">
        <f>IF(L19*0.8/(G19+J19)&gt;=0.5,0.5,L19*0.8/(G19+J19))</f>
        <v>0.32001218455797659</v>
      </c>
      <c r="E49" s="148"/>
      <c r="F49" s="152"/>
      <c r="G49" s="153"/>
      <c r="I49" s="128"/>
      <c r="J49" s="128"/>
      <c r="K49" s="128"/>
      <c r="L49" s="128"/>
      <c r="M49" s="128"/>
      <c r="N49" s="128"/>
      <c r="O49" s="128"/>
      <c r="P49" s="128"/>
    </row>
    <row r="50" spans="1:22" ht="15.75" x14ac:dyDescent="0.25">
      <c r="A50" s="150"/>
      <c r="B50" s="156"/>
      <c r="C50" s="157"/>
      <c r="D50" s="157"/>
      <c r="E50" s="158"/>
      <c r="F50" s="157"/>
      <c r="G50" s="157"/>
      <c r="H50" s="159"/>
    </row>
    <row r="51" spans="1:22" x14ac:dyDescent="0.2">
      <c r="B51" s="160"/>
      <c r="D51" s="161"/>
    </row>
    <row r="52" spans="1:22" x14ac:dyDescent="0.2">
      <c r="B52" s="5" t="s">
        <v>3</v>
      </c>
      <c r="D52" s="5" t="s">
        <v>4</v>
      </c>
      <c r="F52" s="236" t="s">
        <v>5</v>
      </c>
      <c r="G52" s="236"/>
    </row>
    <row r="53" spans="1:22" x14ac:dyDescent="0.2">
      <c r="G53" s="209" t="s">
        <v>6</v>
      </c>
      <c r="H53" s="209"/>
    </row>
    <row r="54" spans="1:22" ht="12.75" customHeight="1" x14ac:dyDescent="0.2"/>
    <row r="55" spans="1:22" ht="12.75" customHeight="1" x14ac:dyDescent="0.2">
      <c r="V55" s="162"/>
    </row>
    <row r="56" spans="1:22" ht="13.5" customHeight="1" x14ac:dyDescent="0.2">
      <c r="U56" s="31"/>
      <c r="V56" s="163"/>
    </row>
    <row r="58" spans="1:22" x14ac:dyDescent="0.2">
      <c r="B58" s="160"/>
      <c r="C58" s="160"/>
      <c r="D58" s="160"/>
    </row>
    <row r="59" spans="1:22" x14ac:dyDescent="0.2">
      <c r="C59" s="194"/>
      <c r="D59" s="194"/>
      <c r="E59" s="194"/>
      <c r="F59" s="194"/>
    </row>
    <row r="60" spans="1:22" x14ac:dyDescent="0.2">
      <c r="C60" s="194"/>
      <c r="D60" s="194"/>
      <c r="E60" s="194"/>
      <c r="F60" s="194"/>
    </row>
    <row r="61" spans="1:22" x14ac:dyDescent="0.2">
      <c r="C61" s="194"/>
      <c r="D61" s="194"/>
      <c r="E61" s="194"/>
      <c r="F61" s="194"/>
    </row>
    <row r="62" spans="1:22" x14ac:dyDescent="0.2">
      <c r="C62" s="194"/>
      <c r="D62" s="194"/>
      <c r="E62" s="194"/>
      <c r="F62" s="195"/>
    </row>
    <row r="63" spans="1:22" x14ac:dyDescent="0.2">
      <c r="C63" s="194"/>
      <c r="D63" s="194"/>
      <c r="E63" s="194"/>
      <c r="F63" s="194"/>
    </row>
    <row r="64" spans="1:22" x14ac:dyDescent="0.2">
      <c r="C64" s="194"/>
      <c r="D64" s="194"/>
      <c r="E64" s="194"/>
      <c r="F64" s="194"/>
    </row>
    <row r="65" spans="3:6" x14ac:dyDescent="0.2">
      <c r="C65" s="194"/>
      <c r="D65" s="194"/>
      <c r="E65" s="194"/>
      <c r="F65" s="194"/>
    </row>
    <row r="66" spans="3:6" x14ac:dyDescent="0.2">
      <c r="C66" s="194"/>
      <c r="D66" s="194"/>
      <c r="E66" s="194"/>
      <c r="F66" s="194"/>
    </row>
    <row r="70" spans="3:6" ht="13.5" hidden="1" customHeight="1" thickBot="1" x14ac:dyDescent="0.25"/>
  </sheetData>
  <mergeCells count="32">
    <mergeCell ref="F52:G52"/>
    <mergeCell ref="G53:H53"/>
    <mergeCell ref="B34:C35"/>
    <mergeCell ref="D34:D35"/>
    <mergeCell ref="E34:G34"/>
    <mergeCell ref="K34:W35"/>
    <mergeCell ref="B36:C36"/>
    <mergeCell ref="X1:Y1"/>
    <mergeCell ref="A3:Y3"/>
    <mergeCell ref="A4:Y4"/>
    <mergeCell ref="A10:A12"/>
    <mergeCell ref="B10:B12"/>
    <mergeCell ref="C10:C12"/>
    <mergeCell ref="D10:D12"/>
    <mergeCell ref="E10:L10"/>
    <mergeCell ref="M10:Y10"/>
    <mergeCell ref="E11:E12"/>
    <mergeCell ref="B5:Y5"/>
    <mergeCell ref="B6:Y6"/>
    <mergeCell ref="X11:X12"/>
    <mergeCell ref="Y11:Y12"/>
    <mergeCell ref="Z10:AA10"/>
    <mergeCell ref="P11:Q11"/>
    <mergeCell ref="R11:R12"/>
    <mergeCell ref="S11:S12"/>
    <mergeCell ref="V11:V12"/>
    <mergeCell ref="W11:W12"/>
    <mergeCell ref="F11:L11"/>
    <mergeCell ref="M11:M12"/>
    <mergeCell ref="N11:O11"/>
    <mergeCell ref="T11:T12"/>
    <mergeCell ref="U11:U12"/>
  </mergeCells>
  <pageMargins left="0.19685039370078741" right="0.19685039370078741" top="0.47244094488188981" bottom="0.43307086614173229" header="0.31496062992125984" footer="0.31496062992125984"/>
  <pageSetup paperSize="9" scale="46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ф8.2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Павловна Регуш</cp:lastModifiedBy>
  <cp:lastPrinted>2015-04-07T12:20:16Z</cp:lastPrinted>
  <dcterms:created xsi:type="dcterms:W3CDTF">2014-07-13T09:38:46Z</dcterms:created>
  <dcterms:modified xsi:type="dcterms:W3CDTF">2015-11-10T10:19:41Z</dcterms:modified>
</cp:coreProperties>
</file>