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4 " sheetId="30" r:id="rId1"/>
    <sheet name="Приложение 1 к форме 8.4" sheetId="20" r:id="rId2"/>
    <sheet name="Приложение 2 к форме 8.4" sheetId="21" r:id="rId3"/>
    <sheet name="Приложение 3 к форме 8.4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8.4'!$8:$8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8.4'!$A$1:$M$26</definedName>
    <definedName name="_xlnm.Print_Area" localSheetId="0">'Форма 8.4 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30" l="1"/>
  <c r="L19" i="30" s="1"/>
  <c r="K12" i="30"/>
  <c r="K19" i="30" s="1"/>
  <c r="D43" i="30" s="1"/>
  <c r="J12" i="30"/>
  <c r="J19" i="30" s="1"/>
  <c r="H12" i="30"/>
  <c r="H19" i="30" s="1"/>
  <c r="G12" i="30"/>
  <c r="G19" i="30" s="1"/>
  <c r="F12" i="30"/>
  <c r="F19" i="30" s="1"/>
  <c r="I11" i="30"/>
  <c r="I12" i="30" s="1"/>
  <c r="I19" i="30" s="1"/>
  <c r="E11" i="30"/>
  <c r="E12" i="30" s="1"/>
  <c r="B10" i="30"/>
  <c r="B11" i="30" s="1"/>
  <c r="B8" i="30"/>
  <c r="C8" i="30" s="1"/>
  <c r="D8" i="30" s="1"/>
  <c r="E8" i="30" s="1"/>
  <c r="F8" i="30" s="1"/>
  <c r="G8" i="30" s="1"/>
  <c r="H8" i="30" s="1"/>
  <c r="I8" i="30" s="1"/>
  <c r="J8" i="30" s="1"/>
  <c r="K8" i="30" s="1"/>
  <c r="L8" i="30" s="1"/>
  <c r="M8" i="30" s="1"/>
  <c r="N8" i="30" s="1"/>
  <c r="O8" i="30" s="1"/>
  <c r="P8" i="30" s="1"/>
  <c r="Q8" i="30" s="1"/>
  <c r="R8" i="30" s="1"/>
  <c r="S8" i="30" s="1"/>
  <c r="T8" i="30" s="1"/>
  <c r="U8" i="30" s="1"/>
  <c r="V8" i="30" s="1"/>
  <c r="W8" i="30" s="1"/>
  <c r="X8" i="30" s="1"/>
  <c r="Y8" i="30" s="1"/>
  <c r="E15" i="30" l="1"/>
  <c r="E19" i="30" s="1"/>
  <c r="D44" i="30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<sst xmlns="http://schemas.openxmlformats.org/spreadsheetml/2006/main" count="151" uniqueCount="125">
  <si>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</si>
  <si>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</si>
  <si>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</si>
  <si>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</si>
  <si>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</si>
  <si>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</si>
  <si>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</si>
  <si>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</si>
  <si>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</si>
  <si>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</si>
  <si>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</si>
  <si>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</si>
  <si>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</si>
  <si>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</si>
  <si>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</si>
  <si>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</si>
  <si>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</si>
  <si>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</si>
  <si>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</si>
  <si>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</si>
  <si>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</si>
  <si>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</si>
  <si>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</si>
  <si>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</si>
  <si>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</si>
  <si>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</si>
  <si>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</si>
  <si>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</si>
  <si>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</si>
  <si>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</si>
  <si>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</si>
  <si>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</si>
  <si>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</si>
  <si>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</si>
  <si>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</si>
  <si>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</si>
  <si>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</si>
  <si>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</si>
  <si>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</si>
  <si>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</si>
  <si>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</si>
  <si>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</si>
  <si>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</si>
  <si>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</si>
  <si>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</si>
  <si>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</si>
  <si>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</si>
  <si>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</si>
  <si>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</si>
  <si>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</si>
  <si>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</si>
  <si>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</si>
  <si>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</si>
  <si>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</si>
  <si>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</si>
  <si>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</si>
  <si>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</si>
  <si>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</si>
  <si>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</si>
  <si>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</si>
  <si>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</si>
  <si>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</si>
  <si>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</si>
  <si>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</si>
  <si>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</si>
  <si>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</si>
  <si>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</si>
  <si>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</si>
  <si>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</si>
  <si>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</si>
  <si>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</si>
  <si>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</si>
  <si>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</si>
  <si>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</si>
  <si>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</si>
  <si>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</si>
  <si>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</si>
  <si>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</si>
  <si>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</si>
  <si>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</si>
  <si>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</si>
  <si>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</si>
  <si>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</si>
  <si>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</si>
  <si>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</si>
  <si>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</si>
  <si>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</si>
  <si>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</si>
  <si>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</si>
  <si>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</si>
  <si>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</si>
  <si>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</si>
  <si>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</si>
  <si>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</si>
  <si>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</si>
  <si>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</si>
  <si>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</si>
  <si>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</si>
  <si>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</si>
  <si>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</si>
  <si>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</si>
  <si>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</si>
  <si>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</si>
  <si>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</si>
  <si>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</si>
  <si>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</si>
  <si>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</si>
  <si>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</si>
  <si>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</si>
  <si>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</si>
  <si>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</si>
  <si>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</si>
  <si>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</si>
  <si>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 Прочие работы и затраты, в том числе:</t>
  </si>
  <si>
    <t>Стоимость МТР всего, руб. (Приложение №3)</t>
  </si>
  <si>
    <t>- Перебазировка техники (Приложение №1)</t>
  </si>
  <si>
    <t xml:space="preserve"> - Доставка материалов на объект (Приложение №2)</t>
  </si>
  <si>
    <t>ВЗиСР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</si>
  <si>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</si>
  <si>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</si>
  <si>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Форма 8.4</t>
  </si>
  <si>
    <t>Приложение 1 к форме 8.4</t>
  </si>
  <si>
    <t>Приложение 2 к форме 8.4</t>
  </si>
  <si>
    <t>Приложение №3 к форме 8.4</t>
  </si>
  <si>
    <t>Западно-Асомкинское месторождение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</si>
</sst>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2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4" fontId="58" fillId="28" borderId="8" xfId="1318" applyNumberFormat="1" applyFont="1" applyFill="1" applyBorder="1" applyAlignment="1">
      <alignment vertical="top" wrapText="1"/>
    </xf>
    <xf numFmtId="2" fontId="53" fillId="0" borderId="55" xfId="1318" applyNumberFormat="1" applyFont="1" applyFill="1" applyBorder="1" applyAlignment="1">
      <alignment horizontal="center" vertical="center" wrapText="1"/>
    </xf>
    <xf numFmtId="193" fontId="53" fillId="16" borderId="29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4" fontId="58" fillId="34" borderId="26" xfId="1318" applyNumberFormat="1" applyFont="1" applyFill="1" applyBorder="1" applyAlignment="1">
      <alignment horizontal="center" vertical="center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83" fillId="0" borderId="0" xfId="1318" applyFont="1" applyAlignment="1">
      <alignment horizontal="center" vertic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0/1310.3.187%20&#1055;&#1083;&#1072;&#1097;&#1072;&#1076;&#1082;&#1080;%20&#1040;&#1075;&#1072;&#1085;&#1089;&#1082;&#1086;&#1077;%20&#1084;.&#1088;.%20&#1050;&#1091;&#1088;&#1086;&#1095;&#1082;&#1080;&#1085;/&#1060;&#1086;&#1088;&#1084;&#1072;%209%20&#1083;&#1086;&#1090;%201310.3.18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30">
          <cell r="B30" t="str">
            <v xml:space="preserve">"ПКТПВР-630 кВ 6/0,4 кВ Куст 2Б" Инвентарный №920000001073 </v>
          </cell>
        </row>
        <row r="36">
          <cell r="B36" t="str">
            <v>"Подстанция КТПН 6/04-400 к.10" Инвентарный №140000003235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zoomScaleNormal="100" zoomScaleSheetLayoutView="100" workbookViewId="0">
      <pane xSplit="2" topLeftCell="R1" activePane="topRight" state="frozen"/>
      <selection activeCell="A8" sqref="A8"/>
      <selection pane="topRight" activeCell="V5" sqref="V5:V7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11" customWidth="1"/>
    <col min="14" max="14" width="13.5703125" style="311" customWidth="1"/>
    <col min="15" max="15" width="11.7109375" style="311" customWidth="1"/>
    <col min="16" max="16" width="13" style="311" customWidth="1"/>
    <col min="17" max="17" width="14.85546875" style="311" customWidth="1"/>
    <col min="18" max="18" width="16.28515625" style="90" customWidth="1"/>
    <col min="19" max="19" width="14.7109375" style="311" customWidth="1"/>
    <col min="20" max="20" width="14" style="90" customWidth="1"/>
    <col min="21" max="21" width="14.42578125" style="90" customWidth="1"/>
    <col min="22" max="22" width="11.7109375" style="311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13" t="s">
        <v>34</v>
      </c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  <c r="O1" s="413"/>
      <c r="P1" s="413"/>
      <c r="Q1" s="413"/>
      <c r="R1" s="413"/>
      <c r="S1" s="413"/>
      <c r="T1" s="381"/>
      <c r="U1" s="381"/>
      <c r="V1" s="186"/>
      <c r="W1" s="381"/>
      <c r="X1" s="414" t="s">
        <v>120</v>
      </c>
      <c r="Y1" s="414"/>
    </row>
    <row r="2" spans="1:2637" ht="13.5" x14ac:dyDescent="0.2"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  <c r="Q2" s="413"/>
      <c r="R2" s="413"/>
      <c r="S2" s="413"/>
      <c r="T2" s="381"/>
      <c r="U2" s="381"/>
      <c r="V2" s="186"/>
      <c r="W2" s="381"/>
      <c r="X2" s="381"/>
      <c r="Y2" s="382"/>
    </row>
    <row r="3" spans="1:2637" ht="14.25" thickBot="1" x14ac:dyDescent="0.25">
      <c r="B3" s="381"/>
      <c r="C3" s="381"/>
      <c r="D3" s="381"/>
      <c r="E3" s="381"/>
      <c r="F3" s="381"/>
      <c r="G3" s="381"/>
      <c r="H3" s="381"/>
      <c r="I3" s="381"/>
      <c r="J3" s="381"/>
      <c r="K3" s="381"/>
      <c r="L3" s="381"/>
      <c r="M3" s="186"/>
      <c r="N3" s="186"/>
      <c r="O3" s="186"/>
      <c r="P3" s="186"/>
      <c r="Q3" s="186"/>
      <c r="R3" s="381"/>
      <c r="S3" s="186"/>
      <c r="T3" s="381"/>
      <c r="U3" s="381"/>
      <c r="V3" s="186"/>
      <c r="W3" s="381"/>
      <c r="X3" s="415"/>
      <c r="Y3" s="415"/>
    </row>
    <row r="4" spans="1:2637" ht="12.75" customHeight="1" thickBot="1" x14ac:dyDescent="0.25">
      <c r="A4" s="416" t="s">
        <v>89</v>
      </c>
      <c r="B4" s="419" t="s">
        <v>35</v>
      </c>
      <c r="C4" s="419" t="s">
        <v>36</v>
      </c>
      <c r="D4" s="419" t="s">
        <v>90</v>
      </c>
      <c r="E4" s="422" t="s">
        <v>37</v>
      </c>
      <c r="F4" s="423"/>
      <c r="G4" s="423"/>
      <c r="H4" s="423"/>
      <c r="I4" s="423"/>
      <c r="J4" s="423"/>
      <c r="K4" s="423"/>
      <c r="L4" s="424"/>
      <c r="M4" s="422" t="s">
        <v>19</v>
      </c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3"/>
      <c r="Y4" s="424"/>
      <c r="Z4" s="91"/>
    </row>
    <row r="5" spans="1:2637" ht="12.75" customHeight="1" thickBot="1" x14ac:dyDescent="0.25">
      <c r="A5" s="417"/>
      <c r="B5" s="420"/>
      <c r="C5" s="420"/>
      <c r="D5" s="420"/>
      <c r="E5" s="406" t="s">
        <v>91</v>
      </c>
      <c r="F5" s="423" t="s">
        <v>20</v>
      </c>
      <c r="G5" s="423"/>
      <c r="H5" s="423"/>
      <c r="I5" s="423"/>
      <c r="J5" s="423"/>
      <c r="K5" s="423"/>
      <c r="L5" s="424"/>
      <c r="M5" s="425" t="s">
        <v>114</v>
      </c>
      <c r="N5" s="427" t="s">
        <v>20</v>
      </c>
      <c r="O5" s="427"/>
      <c r="P5" s="427"/>
      <c r="Q5" s="428"/>
      <c r="R5" s="429" t="s">
        <v>38</v>
      </c>
      <c r="S5" s="402" t="s">
        <v>21</v>
      </c>
      <c r="T5" s="400" t="s">
        <v>39</v>
      </c>
      <c r="U5" s="400" t="s">
        <v>40</v>
      </c>
      <c r="V5" s="402" t="s">
        <v>22</v>
      </c>
      <c r="W5" s="400" t="s">
        <v>41</v>
      </c>
      <c r="X5" s="400" t="s">
        <v>42</v>
      </c>
      <c r="Y5" s="404" t="s">
        <v>43</v>
      </c>
    </row>
    <row r="6" spans="1:2637" ht="44.25" customHeight="1" x14ac:dyDescent="0.2">
      <c r="A6" s="417"/>
      <c r="B6" s="420"/>
      <c r="C6" s="420"/>
      <c r="D6" s="420"/>
      <c r="E6" s="407"/>
      <c r="F6" s="431" t="s">
        <v>92</v>
      </c>
      <c r="G6" s="395" t="s">
        <v>93</v>
      </c>
      <c r="H6" s="395" t="s">
        <v>94</v>
      </c>
      <c r="I6" s="395" t="s">
        <v>44</v>
      </c>
      <c r="J6" s="395" t="s">
        <v>95</v>
      </c>
      <c r="K6" s="395" t="s">
        <v>96</v>
      </c>
      <c r="L6" s="396" t="s">
        <v>97</v>
      </c>
      <c r="M6" s="426"/>
      <c r="N6" s="397" t="s">
        <v>45</v>
      </c>
      <c r="O6" s="398"/>
      <c r="P6" s="411" t="s">
        <v>17</v>
      </c>
      <c r="Q6" s="412"/>
      <c r="R6" s="430"/>
      <c r="S6" s="403"/>
      <c r="T6" s="401"/>
      <c r="U6" s="401"/>
      <c r="V6" s="403"/>
      <c r="W6" s="401"/>
      <c r="X6" s="401"/>
      <c r="Y6" s="405"/>
    </row>
    <row r="7" spans="1:2637" ht="83.25" customHeight="1" thickBot="1" x14ac:dyDescent="0.25">
      <c r="A7" s="418"/>
      <c r="B7" s="421"/>
      <c r="C7" s="421"/>
      <c r="D7" s="421"/>
      <c r="E7" s="407"/>
      <c r="F7" s="432"/>
      <c r="G7" s="395"/>
      <c r="H7" s="395"/>
      <c r="I7" s="395"/>
      <c r="J7" s="395"/>
      <c r="K7" s="395"/>
      <c r="L7" s="396"/>
      <c r="M7" s="426"/>
      <c r="N7" s="88" t="s">
        <v>46</v>
      </c>
      <c r="O7" s="89" t="s">
        <v>47</v>
      </c>
      <c r="P7" s="92" t="s">
        <v>46</v>
      </c>
      <c r="Q7" s="89" t="s">
        <v>47</v>
      </c>
      <c r="R7" s="430"/>
      <c r="S7" s="403"/>
      <c r="T7" s="401"/>
      <c r="U7" s="401"/>
      <c r="V7" s="403"/>
      <c r="W7" s="401"/>
      <c r="X7" s="401"/>
      <c r="Y7" s="405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97">
        <f t="shared" si="0"/>
        <v>19</v>
      </c>
      <c r="T8" s="94">
        <f t="shared" si="0"/>
        <v>20</v>
      </c>
      <c r="U8" s="94">
        <f t="shared" si="0"/>
        <v>21</v>
      </c>
      <c r="V8" s="97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54</v>
      </c>
      <c r="B9" s="101" t="s">
        <v>124</v>
      </c>
      <c r="C9" s="102"/>
      <c r="D9" s="187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105"/>
      <c r="T9" s="102"/>
      <c r="U9" s="102"/>
      <c r="V9" s="105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88" t="s">
        <v>55</v>
      </c>
      <c r="B10" s="189" t="str">
        <f>[5]лот!$B$36:$C$36</f>
        <v>"Подстанция КТПН 6/04-400 к.10" Инвентарный №140000003235</v>
      </c>
      <c r="C10" s="190"/>
      <c r="D10" s="191"/>
      <c r="E10" s="191"/>
      <c r="F10" s="191"/>
      <c r="G10" s="191"/>
      <c r="H10" s="191"/>
      <c r="I10" s="191"/>
      <c r="J10" s="191"/>
      <c r="K10" s="191"/>
      <c r="L10" s="191"/>
      <c r="M10" s="192"/>
      <c r="N10" s="193"/>
      <c r="O10" s="193"/>
      <c r="P10" s="194"/>
      <c r="Q10" s="193"/>
      <c r="R10" s="195"/>
      <c r="S10" s="193"/>
      <c r="T10" s="191"/>
      <c r="U10" s="191"/>
      <c r="V10" s="193"/>
      <c r="W10" s="191"/>
      <c r="X10" s="191"/>
      <c r="Y10" s="191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2.25" customHeight="1" thickBot="1" x14ac:dyDescent="0.25">
      <c r="A11" s="196">
        <v>2229</v>
      </c>
      <c r="B11" s="197" t="str">
        <f>B10</f>
        <v>"Подстанция КТПН 6/04-400 к.10" Инвентарный №140000003235</v>
      </c>
      <c r="C11" s="348"/>
      <c r="D11" s="349"/>
      <c r="E11" s="350">
        <f t="shared" ref="E11" si="1">G11+H11+F11+K11+L11</f>
        <v>179332</v>
      </c>
      <c r="F11" s="181">
        <v>40605</v>
      </c>
      <c r="G11" s="181">
        <v>44420</v>
      </c>
      <c r="H11" s="181">
        <v>28793</v>
      </c>
      <c r="I11" s="181">
        <f>1256+3459</f>
        <v>4715</v>
      </c>
      <c r="J11" s="181">
        <v>2958</v>
      </c>
      <c r="K11" s="181">
        <v>40401</v>
      </c>
      <c r="L11" s="198">
        <v>25113</v>
      </c>
      <c r="M11" s="199"/>
      <c r="N11" s="200"/>
      <c r="O11" s="201"/>
      <c r="P11" s="202"/>
      <c r="Q11" s="201"/>
      <c r="R11" s="203"/>
      <c r="S11" s="204"/>
      <c r="T11" s="205"/>
      <c r="U11" s="206"/>
      <c r="V11" s="204"/>
      <c r="W11" s="207"/>
      <c r="X11" s="208"/>
      <c r="Y11" s="209"/>
    </row>
    <row r="12" spans="1:2637" s="112" customFormat="1" ht="38.25" customHeight="1" thickBot="1" x14ac:dyDescent="0.25">
      <c r="A12" s="210"/>
      <c r="B12" s="211" t="s">
        <v>24</v>
      </c>
      <c r="C12" s="351"/>
      <c r="D12" s="352"/>
      <c r="E12" s="353">
        <f t="shared" ref="E12:L12" si="2">E11</f>
        <v>179332</v>
      </c>
      <c r="F12" s="212">
        <f t="shared" si="2"/>
        <v>40605</v>
      </c>
      <c r="G12" s="212">
        <f t="shared" si="2"/>
        <v>44420</v>
      </c>
      <c r="H12" s="212">
        <f t="shared" si="2"/>
        <v>28793</v>
      </c>
      <c r="I12" s="212">
        <f>I11</f>
        <v>4715</v>
      </c>
      <c r="J12" s="212">
        <f t="shared" si="2"/>
        <v>2958</v>
      </c>
      <c r="K12" s="212">
        <f t="shared" si="2"/>
        <v>40401</v>
      </c>
      <c r="L12" s="213">
        <f t="shared" si="2"/>
        <v>25113</v>
      </c>
      <c r="M12" s="182"/>
      <c r="N12" s="135"/>
      <c r="O12" s="135"/>
      <c r="P12" s="214"/>
      <c r="Q12" s="135"/>
      <c r="R12" s="215"/>
      <c r="S12" s="383">
        <v>1568.73</v>
      </c>
      <c r="T12" s="216"/>
      <c r="U12" s="216"/>
      <c r="V12" s="383">
        <v>74.31</v>
      </c>
      <c r="W12" s="216"/>
      <c r="X12" s="212"/>
      <c r="Y12" s="213"/>
    </row>
    <row r="13" spans="1:2637" s="124" customFormat="1" ht="26.25" customHeight="1" thickBot="1" x14ac:dyDescent="0.25">
      <c r="A13" s="354"/>
      <c r="B13" s="355" t="s">
        <v>113</v>
      </c>
      <c r="C13" s="356"/>
      <c r="D13" s="377"/>
      <c r="E13" s="357"/>
      <c r="F13" s="358"/>
      <c r="G13" s="358"/>
      <c r="H13" s="358"/>
      <c r="I13" s="358"/>
      <c r="J13" s="358"/>
      <c r="K13" s="358"/>
      <c r="L13" s="359"/>
      <c r="M13" s="360"/>
      <c r="N13" s="361"/>
      <c r="O13" s="362"/>
      <c r="P13" s="363"/>
      <c r="Q13" s="362"/>
      <c r="R13" s="364"/>
      <c r="S13" s="365"/>
      <c r="T13" s="366"/>
      <c r="U13" s="366"/>
      <c r="V13" s="365"/>
      <c r="W13" s="366"/>
      <c r="X13" s="366"/>
      <c r="Y13" s="367"/>
    </row>
    <row r="14" spans="1:2637" s="124" customFormat="1" ht="26.25" customHeight="1" x14ac:dyDescent="0.2">
      <c r="A14" s="117"/>
      <c r="B14" s="128" t="s">
        <v>117</v>
      </c>
      <c r="C14" s="368"/>
      <c r="D14" s="369"/>
      <c r="E14" s="370"/>
      <c r="F14" s="129"/>
      <c r="G14" s="129"/>
      <c r="H14" s="129"/>
      <c r="I14" s="129"/>
      <c r="J14" s="129"/>
      <c r="K14" s="129"/>
      <c r="L14" s="225"/>
      <c r="M14" s="222"/>
      <c r="N14" s="226"/>
      <c r="O14" s="223"/>
      <c r="P14" s="227"/>
      <c r="Q14" s="223"/>
      <c r="R14" s="120"/>
      <c r="S14" s="224"/>
      <c r="T14" s="121"/>
      <c r="U14" s="121"/>
      <c r="V14" s="224"/>
      <c r="W14" s="121"/>
      <c r="X14" s="121"/>
      <c r="Y14" s="130"/>
    </row>
    <row r="15" spans="1:2637" ht="41.25" customHeight="1" x14ac:dyDescent="0.2">
      <c r="A15" s="113"/>
      <c r="B15" s="125" t="s">
        <v>118</v>
      </c>
      <c r="C15" s="371"/>
      <c r="D15" s="378"/>
      <c r="E15" s="372">
        <f>E12*D40</f>
        <v>9114</v>
      </c>
      <c r="F15" s="126"/>
      <c r="G15" s="126"/>
      <c r="H15" s="126"/>
      <c r="I15" s="126"/>
      <c r="J15" s="126"/>
      <c r="K15" s="126"/>
      <c r="L15" s="228"/>
      <c r="M15" s="217"/>
      <c r="N15" s="229"/>
      <c r="O15" s="219"/>
      <c r="P15" s="230"/>
      <c r="Q15" s="219"/>
      <c r="R15" s="115"/>
      <c r="S15" s="221"/>
      <c r="T15" s="116"/>
      <c r="U15" s="116"/>
      <c r="V15" s="221"/>
      <c r="W15" s="116"/>
      <c r="X15" s="116"/>
      <c r="Y15" s="127"/>
    </row>
    <row r="16" spans="1:2637" ht="41.25" customHeight="1" x14ac:dyDescent="0.2">
      <c r="A16" s="117"/>
      <c r="B16" s="128" t="s">
        <v>119</v>
      </c>
      <c r="C16" s="368"/>
      <c r="D16" s="369"/>
      <c r="E16" s="370"/>
      <c r="F16" s="129"/>
      <c r="G16" s="129"/>
      <c r="H16" s="129"/>
      <c r="I16" s="129"/>
      <c r="J16" s="129"/>
      <c r="K16" s="129"/>
      <c r="L16" s="225"/>
      <c r="M16" s="222"/>
      <c r="N16" s="226"/>
      <c r="O16" s="223"/>
      <c r="P16" s="227"/>
      <c r="Q16" s="223"/>
      <c r="R16" s="120"/>
      <c r="S16" s="224"/>
      <c r="T16" s="121"/>
      <c r="U16" s="121"/>
      <c r="V16" s="224"/>
      <c r="W16" s="121"/>
      <c r="X16" s="121"/>
      <c r="Y16" s="130"/>
    </row>
    <row r="17" spans="1:25" ht="41.25" customHeight="1" x14ac:dyDescent="0.2">
      <c r="A17" s="117"/>
      <c r="B17" s="128" t="s">
        <v>115</v>
      </c>
      <c r="C17" s="368"/>
      <c r="D17" s="369"/>
      <c r="E17" s="370"/>
      <c r="F17" s="129"/>
      <c r="G17" s="129"/>
      <c r="H17" s="129"/>
      <c r="I17" s="129"/>
      <c r="J17" s="129"/>
      <c r="K17" s="129"/>
      <c r="L17" s="225"/>
      <c r="M17" s="222"/>
      <c r="N17" s="226"/>
      <c r="O17" s="223"/>
      <c r="P17" s="227"/>
      <c r="Q17" s="223"/>
      <c r="R17" s="120"/>
      <c r="S17" s="224"/>
      <c r="T17" s="121"/>
      <c r="U17" s="121"/>
      <c r="V17" s="224"/>
      <c r="W17" s="121"/>
      <c r="X17" s="121"/>
      <c r="Y17" s="130"/>
    </row>
    <row r="18" spans="1:25" ht="41.25" customHeight="1" thickBot="1" x14ac:dyDescent="0.25">
      <c r="A18" s="117"/>
      <c r="B18" s="131" t="s">
        <v>116</v>
      </c>
      <c r="C18" s="373"/>
      <c r="D18" s="374"/>
      <c r="E18" s="370"/>
      <c r="F18" s="129"/>
      <c r="G18" s="129"/>
      <c r="H18" s="129"/>
      <c r="I18" s="129"/>
      <c r="J18" s="129"/>
      <c r="K18" s="129"/>
      <c r="L18" s="225"/>
      <c r="M18" s="222"/>
      <c r="N18" s="226"/>
      <c r="O18" s="223"/>
      <c r="P18" s="227"/>
      <c r="Q18" s="223"/>
      <c r="R18" s="120"/>
      <c r="S18" s="224"/>
      <c r="T18" s="121"/>
      <c r="U18" s="121"/>
      <c r="V18" s="224"/>
      <c r="W18" s="121"/>
      <c r="X18" s="121"/>
      <c r="Y18" s="130"/>
    </row>
    <row r="19" spans="1:25" s="138" customFormat="1" ht="31.5" customHeight="1" thickBot="1" x14ac:dyDescent="0.25">
      <c r="A19" s="132"/>
      <c r="B19" s="133" t="s">
        <v>25</v>
      </c>
      <c r="C19" s="134"/>
      <c r="D19" s="134"/>
      <c r="E19" s="135">
        <f>E12+E15</f>
        <v>188446</v>
      </c>
      <c r="F19" s="135">
        <f t="shared" ref="F19:L19" si="3">F12</f>
        <v>40605</v>
      </c>
      <c r="G19" s="135">
        <f t="shared" si="3"/>
        <v>44420</v>
      </c>
      <c r="H19" s="135">
        <f t="shared" si="3"/>
        <v>28793</v>
      </c>
      <c r="I19" s="135">
        <f t="shared" si="3"/>
        <v>4715</v>
      </c>
      <c r="J19" s="135">
        <f t="shared" si="3"/>
        <v>2958</v>
      </c>
      <c r="K19" s="135">
        <f t="shared" si="3"/>
        <v>40401</v>
      </c>
      <c r="L19" s="135">
        <f t="shared" si="3"/>
        <v>25113</v>
      </c>
      <c r="M19" s="182"/>
      <c r="N19" s="135"/>
      <c r="O19" s="135"/>
      <c r="P19" s="214"/>
      <c r="Q19" s="135"/>
      <c r="R19" s="136"/>
      <c r="S19" s="231"/>
      <c r="T19" s="137"/>
      <c r="U19" s="137"/>
      <c r="V19" s="231"/>
      <c r="W19" s="137"/>
      <c r="X19" s="137"/>
      <c r="Y19" s="135"/>
    </row>
    <row r="20" spans="1:25" ht="13.5" x14ac:dyDescent="0.2">
      <c r="A20" s="113"/>
      <c r="B20" s="114"/>
      <c r="C20" s="139"/>
      <c r="D20" s="126"/>
      <c r="E20" s="126"/>
      <c r="F20" s="126"/>
      <c r="G20" s="126"/>
      <c r="H20" s="126"/>
      <c r="I20" s="126"/>
      <c r="J20" s="126"/>
      <c r="K20" s="126"/>
      <c r="L20" s="228"/>
      <c r="M20" s="217"/>
      <c r="N20" s="218"/>
      <c r="O20" s="219"/>
      <c r="P20" s="220"/>
      <c r="Q20" s="219"/>
      <c r="R20" s="115"/>
      <c r="S20" s="221"/>
      <c r="T20" s="116"/>
      <c r="U20" s="116"/>
      <c r="V20" s="221"/>
      <c r="W20" s="116"/>
      <c r="X20" s="116"/>
      <c r="Y20" s="127"/>
    </row>
    <row r="21" spans="1:25" ht="39.75" customHeight="1" x14ac:dyDescent="0.2">
      <c r="A21" s="117"/>
      <c r="B21" s="118" t="s">
        <v>26</v>
      </c>
      <c r="C21" s="140"/>
      <c r="D21" s="119"/>
      <c r="E21" s="121"/>
      <c r="F21" s="121"/>
      <c r="G21" s="121"/>
      <c r="H21" s="121"/>
      <c r="I21" s="121"/>
      <c r="J21" s="121"/>
      <c r="K21" s="121"/>
      <c r="L21" s="122"/>
      <c r="M21" s="222"/>
      <c r="N21" s="226"/>
      <c r="O21" s="223"/>
      <c r="P21" s="227"/>
      <c r="Q21" s="223"/>
      <c r="R21" s="120"/>
      <c r="S21" s="224"/>
      <c r="T21" s="121"/>
      <c r="U21" s="121"/>
      <c r="V21" s="224"/>
      <c r="W21" s="121"/>
      <c r="X21" s="121"/>
      <c r="Y21" s="130"/>
    </row>
    <row r="22" spans="1:25" ht="14.25" thickBot="1" x14ac:dyDescent="0.25">
      <c r="A22" s="141"/>
      <c r="B22" s="232"/>
      <c r="C22" s="233"/>
      <c r="D22" s="234"/>
      <c r="E22" s="234"/>
      <c r="F22" s="234"/>
      <c r="G22" s="234"/>
      <c r="H22" s="234"/>
      <c r="I22" s="234"/>
      <c r="J22" s="234"/>
      <c r="K22" s="234"/>
      <c r="L22" s="235"/>
      <c r="M22" s="236"/>
      <c r="N22" s="237"/>
      <c r="O22" s="238"/>
      <c r="P22" s="239"/>
      <c r="Q22" s="238"/>
      <c r="R22" s="240"/>
      <c r="S22" s="241"/>
      <c r="T22" s="242"/>
      <c r="U22" s="242"/>
      <c r="V22" s="241"/>
      <c r="W22" s="242"/>
      <c r="X22" s="242"/>
      <c r="Y22" s="243"/>
    </row>
    <row r="23" spans="1:25" ht="39.75" customHeight="1" thickBot="1" x14ac:dyDescent="0.25">
      <c r="A23" s="244"/>
      <c r="B23" s="245" t="s">
        <v>27</v>
      </c>
      <c r="C23" s="246"/>
      <c r="D23" s="247"/>
      <c r="E23" s="247"/>
      <c r="F23" s="247"/>
      <c r="G23" s="247"/>
      <c r="H23" s="247"/>
      <c r="I23" s="247"/>
      <c r="J23" s="247"/>
      <c r="K23" s="247"/>
      <c r="L23" s="248"/>
      <c r="M23" s="249"/>
      <c r="N23" s="250"/>
      <c r="O23" s="251"/>
      <c r="P23" s="252"/>
      <c r="Q23" s="251"/>
      <c r="R23" s="253"/>
      <c r="S23" s="254"/>
      <c r="T23" s="255"/>
      <c r="U23" s="255"/>
      <c r="V23" s="254"/>
      <c r="W23" s="255"/>
      <c r="X23" s="255"/>
      <c r="Y23" s="256"/>
    </row>
    <row r="24" spans="1:25" ht="39.75" customHeight="1" x14ac:dyDescent="0.2">
      <c r="A24" s="257"/>
      <c r="B24" s="258" t="s">
        <v>28</v>
      </c>
      <c r="C24" s="259"/>
      <c r="D24" s="260"/>
      <c r="E24" s="260"/>
      <c r="F24" s="260"/>
      <c r="G24" s="260"/>
      <c r="H24" s="260"/>
      <c r="I24" s="260"/>
      <c r="J24" s="260"/>
      <c r="K24" s="260"/>
      <c r="L24" s="261"/>
      <c r="M24" s="262"/>
      <c r="N24" s="263"/>
      <c r="O24" s="264"/>
      <c r="P24" s="265"/>
      <c r="Q24" s="264"/>
      <c r="R24" s="266"/>
      <c r="S24" s="267"/>
      <c r="T24" s="268"/>
      <c r="U24" s="268"/>
      <c r="V24" s="267"/>
      <c r="W24" s="268"/>
      <c r="X24" s="268"/>
      <c r="Y24" s="269"/>
    </row>
    <row r="25" spans="1:25" ht="39.75" customHeight="1" thickBot="1" x14ac:dyDescent="0.25">
      <c r="A25" s="270"/>
      <c r="B25" s="271" t="s">
        <v>29</v>
      </c>
      <c r="C25" s="272"/>
      <c r="D25" s="273"/>
      <c r="E25" s="273"/>
      <c r="F25" s="273"/>
      <c r="G25" s="273"/>
      <c r="H25" s="273"/>
      <c r="I25" s="273"/>
      <c r="J25" s="273"/>
      <c r="K25" s="273"/>
      <c r="L25" s="274"/>
      <c r="M25" s="275"/>
      <c r="N25" s="276"/>
      <c r="O25" s="277"/>
      <c r="P25" s="278"/>
      <c r="Q25" s="277"/>
      <c r="R25" s="279"/>
      <c r="S25" s="280"/>
      <c r="T25" s="281"/>
      <c r="U25" s="281"/>
      <c r="V25" s="280"/>
      <c r="W25" s="281"/>
      <c r="X25" s="281"/>
      <c r="Y25" s="282"/>
    </row>
    <row r="26" spans="1:25" ht="39.75" customHeight="1" x14ac:dyDescent="0.2">
      <c r="A26" s="117"/>
      <c r="B26" s="145" t="s">
        <v>48</v>
      </c>
      <c r="C26" s="283"/>
      <c r="D26" s="284"/>
      <c r="E26" s="284"/>
      <c r="F26" s="284"/>
      <c r="G26" s="284"/>
      <c r="H26" s="284"/>
      <c r="I26" s="284"/>
      <c r="J26" s="284"/>
      <c r="K26" s="284"/>
      <c r="L26" s="285"/>
      <c r="M26" s="286"/>
      <c r="N26" s="287"/>
      <c r="O26" s="288"/>
      <c r="P26" s="289"/>
      <c r="Q26" s="288"/>
      <c r="R26" s="183"/>
      <c r="S26" s="290"/>
      <c r="T26" s="291"/>
      <c r="U26" s="291"/>
      <c r="V26" s="290"/>
      <c r="W26" s="291"/>
      <c r="X26" s="291"/>
      <c r="Y26" s="292"/>
    </row>
    <row r="27" spans="1:25" ht="39.75" customHeight="1" x14ac:dyDescent="0.2">
      <c r="A27" s="123"/>
      <c r="B27" s="145" t="s">
        <v>49</v>
      </c>
      <c r="C27" s="146"/>
      <c r="D27" s="147"/>
      <c r="E27" s="147"/>
      <c r="F27" s="147"/>
      <c r="G27" s="147"/>
      <c r="H27" s="147"/>
      <c r="I27" s="147"/>
      <c r="J27" s="147"/>
      <c r="K27" s="147"/>
      <c r="L27" s="293"/>
      <c r="M27" s="294"/>
      <c r="N27" s="295"/>
      <c r="O27" s="296"/>
      <c r="P27" s="297"/>
      <c r="Q27" s="296"/>
      <c r="R27" s="148"/>
      <c r="S27" s="298"/>
      <c r="T27" s="299"/>
      <c r="U27" s="299"/>
      <c r="V27" s="298"/>
      <c r="W27" s="299"/>
      <c r="X27" s="299"/>
      <c r="Y27" s="300"/>
    </row>
    <row r="28" spans="1:25" ht="14.25" thickBot="1" x14ac:dyDescent="0.25">
      <c r="A28" s="141"/>
      <c r="B28" s="142"/>
      <c r="C28" s="143"/>
      <c r="D28" s="144"/>
      <c r="E28" s="144"/>
      <c r="F28" s="144"/>
      <c r="G28" s="144"/>
      <c r="H28" s="144"/>
      <c r="I28" s="144"/>
      <c r="J28" s="144"/>
      <c r="K28" s="144"/>
      <c r="L28" s="301"/>
      <c r="M28" s="302"/>
      <c r="N28" s="303"/>
      <c r="O28" s="304"/>
      <c r="P28" s="305"/>
      <c r="Q28" s="304"/>
      <c r="R28" s="149"/>
      <c r="S28" s="306"/>
      <c r="T28" s="307"/>
      <c r="U28" s="307"/>
      <c r="V28" s="306"/>
      <c r="W28" s="307"/>
      <c r="X28" s="307"/>
      <c r="Y28" s="308"/>
    </row>
    <row r="29" spans="1:25" ht="36" customHeight="1" x14ac:dyDescent="0.2">
      <c r="A29" s="91"/>
      <c r="B29" s="150"/>
      <c r="C29" s="151"/>
      <c r="D29" s="151"/>
      <c r="E29" s="151"/>
      <c r="F29" s="151"/>
      <c r="G29" s="151"/>
      <c r="H29" s="151"/>
      <c r="I29" s="151"/>
      <c r="J29" s="151"/>
      <c r="K29" s="399"/>
      <c r="L29" s="399"/>
      <c r="M29" s="399"/>
      <c r="N29" s="399"/>
      <c r="O29" s="399"/>
      <c r="P29" s="399"/>
      <c r="Q29" s="399"/>
      <c r="R29" s="399"/>
      <c r="S29" s="399"/>
      <c r="T29" s="399"/>
      <c r="U29" s="399"/>
      <c r="V29" s="399"/>
      <c r="W29" s="399"/>
      <c r="X29" s="399"/>
      <c r="Y29" s="399"/>
    </row>
    <row r="30" spans="1:25" ht="12.75" customHeight="1" x14ac:dyDescent="0.2">
      <c r="B30" s="386"/>
      <c r="C30" s="387"/>
      <c r="D30" s="390" t="s">
        <v>50</v>
      </c>
      <c r="E30" s="392" t="s">
        <v>51</v>
      </c>
      <c r="F30" s="393"/>
      <c r="G30" s="393"/>
      <c r="H30" s="152"/>
      <c r="I30" s="152"/>
      <c r="K30" s="408"/>
      <c r="L30" s="408"/>
      <c r="M30" s="408"/>
      <c r="N30" s="408"/>
      <c r="O30" s="408"/>
      <c r="P30" s="408"/>
      <c r="Q30" s="408"/>
      <c r="R30" s="408"/>
      <c r="S30" s="408"/>
      <c r="T30" s="408"/>
      <c r="U30" s="408"/>
      <c r="V30" s="408"/>
      <c r="W30" s="408"/>
      <c r="X30" s="408"/>
      <c r="Y30" s="408"/>
    </row>
    <row r="31" spans="1:25" ht="19.5" customHeight="1" x14ac:dyDescent="0.2">
      <c r="B31" s="388"/>
      <c r="C31" s="389"/>
      <c r="D31" s="391"/>
      <c r="E31" s="153">
        <v>2015</v>
      </c>
      <c r="F31" s="153">
        <v>2016</v>
      </c>
      <c r="G31" s="154">
        <v>2017</v>
      </c>
      <c r="H31" s="380"/>
      <c r="I31" s="380"/>
      <c r="J31" s="380"/>
      <c r="K31" s="408"/>
      <c r="L31" s="408"/>
      <c r="M31" s="408"/>
      <c r="N31" s="408"/>
      <c r="O31" s="408"/>
      <c r="P31" s="408"/>
      <c r="Q31" s="408"/>
      <c r="R31" s="408"/>
      <c r="S31" s="408"/>
      <c r="T31" s="408"/>
      <c r="U31" s="408"/>
      <c r="V31" s="408"/>
      <c r="W31" s="408"/>
      <c r="X31" s="408"/>
      <c r="Y31" s="408"/>
    </row>
    <row r="32" spans="1:25" ht="29.25" customHeight="1" x14ac:dyDescent="0.2">
      <c r="B32" s="409" t="s">
        <v>52</v>
      </c>
      <c r="C32" s="410"/>
      <c r="D32" s="155"/>
      <c r="E32" s="156"/>
      <c r="F32" s="156"/>
      <c r="G32" s="156"/>
      <c r="H32" s="157"/>
      <c r="I32" s="157"/>
      <c r="J32" s="157"/>
      <c r="K32" s="158"/>
      <c r="L32" s="157"/>
      <c r="M32" s="309"/>
      <c r="N32" s="309"/>
      <c r="O32" s="310"/>
      <c r="P32" s="309"/>
      <c r="Q32" s="309"/>
    </row>
    <row r="33" spans="1:25" ht="13.5" x14ac:dyDescent="0.25">
      <c r="A33" s="91"/>
      <c r="B33" s="161"/>
      <c r="C33" s="162"/>
      <c r="D33" s="162"/>
      <c r="E33" s="162"/>
      <c r="F33" s="91"/>
      <c r="G33" s="91"/>
      <c r="H33" s="91"/>
      <c r="I33" s="91"/>
      <c r="J33" s="91"/>
      <c r="K33" s="91"/>
      <c r="L33" s="91"/>
      <c r="M33" s="312"/>
      <c r="N33" s="312"/>
      <c r="O33" s="312"/>
      <c r="P33" s="312"/>
      <c r="Q33" s="313"/>
      <c r="R33" s="164"/>
      <c r="S33" s="310"/>
      <c r="T33" s="164"/>
      <c r="U33" s="164"/>
      <c r="V33" s="310"/>
      <c r="W33" s="158"/>
      <c r="X33" s="165"/>
    </row>
    <row r="34" spans="1:25" ht="13.5" x14ac:dyDescent="0.25">
      <c r="A34" s="1" t="s">
        <v>98</v>
      </c>
      <c r="B34" s="1"/>
      <c r="C34" s="1"/>
      <c r="D34" s="1"/>
      <c r="E34" s="1"/>
      <c r="F34" s="91"/>
      <c r="G34" s="91"/>
      <c r="H34" s="91"/>
      <c r="I34" s="91"/>
      <c r="J34" s="91"/>
      <c r="K34" s="91"/>
      <c r="L34" s="91"/>
      <c r="M34" s="312"/>
      <c r="N34" s="312"/>
      <c r="O34" s="312"/>
      <c r="P34" s="312"/>
      <c r="Q34" s="313"/>
      <c r="R34" s="164"/>
      <c r="S34" s="310"/>
      <c r="T34" s="164"/>
      <c r="U34" s="164"/>
      <c r="V34" s="310"/>
      <c r="W34" s="158"/>
      <c r="X34" s="165"/>
    </row>
    <row r="35" spans="1:25" ht="14.25" thickBot="1" x14ac:dyDescent="0.3">
      <c r="A35" s="1"/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12"/>
      <c r="N35" s="312"/>
      <c r="O35" s="312"/>
      <c r="P35" s="312"/>
      <c r="Q35" s="313"/>
      <c r="R35" s="164"/>
      <c r="S35" s="310"/>
      <c r="T35" s="164"/>
      <c r="U35" s="164"/>
      <c r="V35" s="310"/>
      <c r="W35" s="158"/>
      <c r="X35" s="165"/>
    </row>
    <row r="36" spans="1:25" ht="13.5" x14ac:dyDescent="0.25">
      <c r="A36" s="314"/>
      <c r="B36" s="315"/>
      <c r="C36" s="315"/>
      <c r="D36" s="166" t="s">
        <v>30</v>
      </c>
      <c r="E36" s="394"/>
      <c r="F36" s="394"/>
      <c r="G36" s="394"/>
      <c r="H36" s="394"/>
      <c r="I36" s="394"/>
      <c r="J36" s="394"/>
      <c r="K36" s="164"/>
      <c r="L36" s="164"/>
      <c r="M36" s="310"/>
      <c r="N36" s="313"/>
      <c r="O36" s="316"/>
      <c r="P36" s="313"/>
    </row>
    <row r="37" spans="1:25" ht="15.75" customHeight="1" x14ac:dyDescent="0.25">
      <c r="A37" s="168">
        <v>1</v>
      </c>
      <c r="B37" s="169" t="s">
        <v>31</v>
      </c>
      <c r="C37" s="170"/>
      <c r="D37" s="171"/>
      <c r="E37" s="384"/>
      <c r="F37" s="385"/>
      <c r="G37" s="385"/>
      <c r="H37" s="385"/>
      <c r="I37" s="385"/>
      <c r="J37" s="172"/>
      <c r="K37" s="164"/>
      <c r="L37" s="164"/>
      <c r="M37" s="159"/>
      <c r="N37" s="163"/>
      <c r="O37" s="167"/>
      <c r="P37" s="163"/>
      <c r="Q37" s="160"/>
      <c r="S37" s="160"/>
      <c r="V37" s="160"/>
    </row>
    <row r="38" spans="1:25" ht="13.5" customHeight="1" x14ac:dyDescent="0.25">
      <c r="A38" s="168">
        <v>2</v>
      </c>
      <c r="B38" s="169" t="s">
        <v>53</v>
      </c>
      <c r="C38" s="170"/>
      <c r="D38" s="171"/>
      <c r="E38" s="384"/>
      <c r="F38" s="385"/>
      <c r="G38" s="385"/>
      <c r="H38" s="385"/>
      <c r="I38" s="385"/>
      <c r="J38" s="164"/>
      <c r="K38" s="164"/>
      <c r="L38" s="164"/>
      <c r="M38" s="159"/>
      <c r="N38" s="163"/>
      <c r="O38" s="167"/>
      <c r="P38" s="163"/>
      <c r="Q38" s="160"/>
      <c r="S38" s="160"/>
      <c r="V38" s="160"/>
    </row>
    <row r="39" spans="1:25" ht="13.5" x14ac:dyDescent="0.25">
      <c r="A39" s="168">
        <v>4</v>
      </c>
      <c r="B39" s="169" t="s">
        <v>23</v>
      </c>
      <c r="C39" s="170" t="s">
        <v>18</v>
      </c>
      <c r="D39" s="375">
        <v>2.8000000000000001E-2</v>
      </c>
      <c r="E39" s="158"/>
      <c r="F39" s="158"/>
      <c r="G39" s="164"/>
      <c r="H39" s="164"/>
      <c r="I39" s="164"/>
      <c r="J39" s="164"/>
      <c r="K39" s="164"/>
      <c r="L39" s="164"/>
      <c r="M39" s="159"/>
      <c r="N39" s="163"/>
      <c r="O39" s="167"/>
      <c r="P39" s="163"/>
      <c r="Q39" s="160"/>
      <c r="S39" s="160"/>
      <c r="V39" s="160"/>
    </row>
    <row r="40" spans="1:25" ht="13.5" x14ac:dyDescent="0.25">
      <c r="A40" s="168">
        <v>3</v>
      </c>
      <c r="B40" s="169" t="s">
        <v>1</v>
      </c>
      <c r="C40" s="170" t="s">
        <v>18</v>
      </c>
      <c r="D40" s="379">
        <v>5.0819999999999997E-2</v>
      </c>
      <c r="E40" s="158"/>
      <c r="F40" s="158"/>
      <c r="G40" s="164"/>
      <c r="H40" s="164"/>
      <c r="I40" s="164"/>
      <c r="J40" s="164"/>
      <c r="K40" s="164"/>
      <c r="L40" s="164"/>
      <c r="M40" s="159"/>
      <c r="N40" s="163"/>
      <c r="O40" s="167"/>
      <c r="P40" s="163"/>
      <c r="Q40" s="160"/>
      <c r="S40" s="160"/>
      <c r="V40" s="160"/>
    </row>
    <row r="41" spans="1:25" ht="13.5" x14ac:dyDescent="0.25">
      <c r="A41" s="168">
        <v>4</v>
      </c>
      <c r="B41" s="169" t="s">
        <v>26</v>
      </c>
      <c r="C41" s="170" t="s">
        <v>18</v>
      </c>
      <c r="D41" s="173">
        <v>1.4999999999999999E-2</v>
      </c>
      <c r="E41" s="158"/>
      <c r="F41" s="158"/>
      <c r="G41" s="164"/>
      <c r="H41" s="164"/>
      <c r="I41" s="164"/>
      <c r="J41" s="164"/>
      <c r="K41" s="164"/>
      <c r="L41" s="164"/>
      <c r="M41" s="159"/>
      <c r="N41" s="163"/>
      <c r="O41" s="167"/>
      <c r="P41" s="163"/>
      <c r="Q41" s="160"/>
      <c r="S41" s="160"/>
      <c r="V41" s="160"/>
    </row>
    <row r="42" spans="1:25" ht="25.5" x14ac:dyDescent="0.25">
      <c r="A42" s="168">
        <v>5</v>
      </c>
      <c r="B42" s="174" t="s">
        <v>56</v>
      </c>
      <c r="C42" s="170" t="s">
        <v>18</v>
      </c>
      <c r="D42" s="173">
        <v>1.4999999999999999E-2</v>
      </c>
      <c r="E42" s="158"/>
      <c r="F42" s="158"/>
      <c r="G42" s="164"/>
      <c r="H42" s="164"/>
      <c r="I42" s="164"/>
      <c r="J42" s="164"/>
      <c r="K42" s="164"/>
      <c r="L42" s="164"/>
      <c r="M42" s="159"/>
      <c r="N42" s="163"/>
      <c r="O42" s="167"/>
      <c r="P42" s="163"/>
      <c r="Q42" s="160"/>
      <c r="S42" s="160"/>
      <c r="V42" s="160"/>
    </row>
    <row r="43" spans="1:25" ht="13.5" x14ac:dyDescent="0.25">
      <c r="A43" s="168">
        <v>6</v>
      </c>
      <c r="B43" s="169" t="s">
        <v>32</v>
      </c>
      <c r="C43" s="170" t="s">
        <v>18</v>
      </c>
      <c r="D43" s="175">
        <f>(K19/(G19+J19))*0.85</f>
        <v>0.72</v>
      </c>
      <c r="E43" s="384"/>
      <c r="F43" s="385"/>
      <c r="G43" s="385"/>
      <c r="H43" s="385"/>
      <c r="I43" s="385"/>
      <c r="J43" s="164"/>
      <c r="K43" s="164"/>
      <c r="L43" s="164"/>
      <c r="M43" s="159"/>
      <c r="N43" s="163"/>
      <c r="O43" s="167"/>
      <c r="P43" s="163"/>
      <c r="Q43" s="160"/>
      <c r="S43" s="160"/>
      <c r="V43" s="160"/>
    </row>
    <row r="44" spans="1:25" ht="14.25" thickBot="1" x14ac:dyDescent="0.3">
      <c r="A44" s="176">
        <v>7</v>
      </c>
      <c r="B44" s="177" t="s">
        <v>33</v>
      </c>
      <c r="C44" s="178" t="s">
        <v>18</v>
      </c>
      <c r="D44" s="179">
        <f>(L19/(G19+J19))*0.8</f>
        <v>0.42</v>
      </c>
      <c r="E44" s="384"/>
      <c r="F44" s="385"/>
      <c r="G44" s="385"/>
      <c r="H44" s="385"/>
      <c r="I44" s="385"/>
      <c r="J44" s="164"/>
      <c r="K44" s="164"/>
      <c r="L44" s="164"/>
      <c r="M44" s="159"/>
      <c r="N44" s="163"/>
      <c r="O44" s="167"/>
      <c r="P44" s="163"/>
      <c r="Q44" s="160"/>
      <c r="S44" s="160"/>
      <c r="V44" s="160"/>
    </row>
    <row r="45" spans="1:25" ht="13.5" x14ac:dyDescent="0.25">
      <c r="A45" s="180"/>
      <c r="B45" s="1"/>
      <c r="C45" s="180"/>
      <c r="D45" s="91"/>
      <c r="E45" s="91"/>
      <c r="P45" s="312"/>
      <c r="Q45" s="313"/>
      <c r="R45" s="158"/>
      <c r="S45" s="313"/>
      <c r="T45" s="164"/>
      <c r="U45" s="164"/>
      <c r="V45" s="310"/>
      <c r="W45" s="164"/>
      <c r="X45" s="164"/>
      <c r="Y45" s="158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E5:E7"/>
    <mergeCell ref="G6:G7"/>
    <mergeCell ref="H6:H7"/>
    <mergeCell ref="I6:I7"/>
    <mergeCell ref="K30:Y31"/>
    <mergeCell ref="P6:Q6"/>
    <mergeCell ref="J6:J7"/>
    <mergeCell ref="K6:K7"/>
    <mergeCell ref="L6:L7"/>
    <mergeCell ref="N6:O6"/>
    <mergeCell ref="K29:Y29"/>
    <mergeCell ref="T5:T7"/>
    <mergeCell ref="U5:U7"/>
    <mergeCell ref="V5:V7"/>
    <mergeCell ref="W5:W7"/>
    <mergeCell ref="X5:X7"/>
    <mergeCell ref="Y5:Y7"/>
    <mergeCell ref="E37:I37"/>
    <mergeCell ref="E38:I38"/>
    <mergeCell ref="E43:I43"/>
    <mergeCell ref="E44:I44"/>
    <mergeCell ref="B30:C31"/>
    <mergeCell ref="D30:D31"/>
    <mergeCell ref="E30:G30"/>
    <mergeCell ref="E36:J36"/>
    <mergeCell ref="B32:C32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57</v>
      </c>
      <c r="B1" s="2"/>
      <c r="C1" s="2"/>
      <c r="D1" s="2"/>
      <c r="E1" s="2"/>
      <c r="I1" s="438" t="s">
        <v>121</v>
      </c>
      <c r="J1" s="438"/>
    </row>
    <row r="2" spans="1:16" s="5" customFormat="1" x14ac:dyDescent="0.2">
      <c r="A2" s="4" t="s">
        <v>58</v>
      </c>
    </row>
    <row r="3" spans="1:16" x14ac:dyDescent="0.2">
      <c r="A3" s="439" t="s">
        <v>59</v>
      </c>
      <c r="B3" s="439"/>
      <c r="C3" s="439"/>
      <c r="D3" s="439"/>
      <c r="E3" s="439"/>
      <c r="F3" s="439"/>
      <c r="G3" s="439"/>
      <c r="H3" s="439"/>
      <c r="I3" s="439"/>
      <c r="J3" s="439"/>
    </row>
    <row r="4" spans="1:16" ht="15" customHeight="1" x14ac:dyDescent="0.2">
      <c r="A4" s="440" t="s">
        <v>54</v>
      </c>
      <c r="B4" s="440"/>
      <c r="C4" s="440"/>
      <c r="D4" s="440"/>
      <c r="E4" s="440"/>
      <c r="F4" s="440"/>
      <c r="G4" s="440"/>
      <c r="H4" s="440"/>
      <c r="I4" s="440"/>
      <c r="J4" s="440"/>
      <c r="K4" s="7"/>
      <c r="L4" s="7"/>
      <c r="M4" s="7"/>
      <c r="N4" s="8"/>
      <c r="O4" s="8"/>
      <c r="P4" s="8"/>
    </row>
    <row r="5" spans="1:16" ht="15" customHeight="1" thickBot="1" x14ac:dyDescent="0.25">
      <c r="A5" s="440" t="s">
        <v>55</v>
      </c>
      <c r="B5" s="440"/>
      <c r="C5" s="440"/>
      <c r="D5" s="440"/>
      <c r="E5" s="440"/>
      <c r="F5" s="440"/>
      <c r="G5" s="440"/>
      <c r="H5" s="440"/>
      <c r="I5" s="440"/>
      <c r="J5" s="440"/>
      <c r="K5" s="7"/>
      <c r="L5" s="7"/>
      <c r="M5" s="7"/>
    </row>
    <row r="6" spans="1:16" ht="20.25" customHeight="1" x14ac:dyDescent="0.2">
      <c r="A6" s="433" t="s">
        <v>60</v>
      </c>
      <c r="B6" s="433" t="s">
        <v>61</v>
      </c>
      <c r="C6" s="433" t="s">
        <v>62</v>
      </c>
      <c r="D6" s="433" t="s">
        <v>63</v>
      </c>
      <c r="E6" s="433" t="s">
        <v>64</v>
      </c>
      <c r="F6" s="433" t="s">
        <v>65</v>
      </c>
      <c r="G6" s="443" t="s">
        <v>66</v>
      </c>
      <c r="H6" s="433" t="s">
        <v>67</v>
      </c>
      <c r="I6" s="433" t="s">
        <v>68</v>
      </c>
      <c r="J6" s="433" t="s">
        <v>69</v>
      </c>
    </row>
    <row r="7" spans="1:16" ht="68.25" customHeight="1" thickBot="1" x14ac:dyDescent="0.25">
      <c r="A7" s="434"/>
      <c r="B7" s="434"/>
      <c r="C7" s="434"/>
      <c r="D7" s="434"/>
      <c r="E7" s="434"/>
      <c r="F7" s="434"/>
      <c r="G7" s="444"/>
      <c r="H7" s="434"/>
      <c r="I7" s="434"/>
      <c r="J7" s="434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5" t="s">
        <v>70</v>
      </c>
      <c r="B14" s="436"/>
      <c r="C14" s="436"/>
      <c r="D14" s="436"/>
      <c r="E14" s="436"/>
      <c r="F14" s="436"/>
      <c r="G14" s="436"/>
      <c r="H14" s="436"/>
      <c r="I14" s="437"/>
      <c r="J14" s="30">
        <f>SUM(J9:J13)</f>
        <v>0</v>
      </c>
    </row>
    <row r="17" spans="1:8" ht="12.75" customHeight="1" x14ac:dyDescent="0.2">
      <c r="A17" s="31" t="s">
        <v>71</v>
      </c>
      <c r="B17" s="32"/>
      <c r="C17" s="441" t="s">
        <v>72</v>
      </c>
      <c r="D17" s="441"/>
      <c r="E17" s="32"/>
      <c r="F17" s="441" t="s">
        <v>73</v>
      </c>
      <c r="G17" s="441"/>
      <c r="H17" s="441"/>
    </row>
    <row r="18" spans="1:8" x14ac:dyDescent="0.2">
      <c r="A18" s="32"/>
      <c r="B18" s="32"/>
      <c r="C18" s="32"/>
      <c r="D18" s="32"/>
      <c r="E18" s="32"/>
      <c r="F18" s="442" t="s">
        <v>74</v>
      </c>
      <c r="G18" s="442"/>
      <c r="H18" s="442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75</v>
      </c>
      <c r="C1" s="36"/>
      <c r="D1" s="36"/>
      <c r="K1" s="449" t="s">
        <v>122</v>
      </c>
      <c r="L1" s="449"/>
      <c r="M1" s="449"/>
    </row>
    <row r="2" spans="1:18" s="5" customFormat="1" x14ac:dyDescent="0.2">
      <c r="A2" s="4" t="s">
        <v>58</v>
      </c>
    </row>
    <row r="5" spans="1:18" x14ac:dyDescent="0.2">
      <c r="A5" s="450" t="s">
        <v>76</v>
      </c>
      <c r="B5" s="450"/>
      <c r="C5" s="450"/>
      <c r="D5" s="450"/>
      <c r="E5" s="450"/>
      <c r="F5" s="450"/>
      <c r="G5" s="450"/>
      <c r="H5" s="450"/>
      <c r="I5" s="450"/>
      <c r="J5" s="450"/>
      <c r="K5" s="450"/>
      <c r="L5" s="450"/>
      <c r="M5" s="450"/>
    </row>
    <row r="6" spans="1:18" x14ac:dyDescent="0.2">
      <c r="A6" s="440" t="s">
        <v>54</v>
      </c>
      <c r="B6" s="440"/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7"/>
    </row>
    <row r="7" spans="1:18" ht="13.5" thickBot="1" x14ac:dyDescent="0.25">
      <c r="A7" s="440" t="s">
        <v>55</v>
      </c>
      <c r="B7" s="440"/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7"/>
    </row>
    <row r="8" spans="1:18" ht="20.25" customHeight="1" x14ac:dyDescent="0.2">
      <c r="A8" s="451" t="s">
        <v>0</v>
      </c>
      <c r="B8" s="453" t="s">
        <v>77</v>
      </c>
      <c r="C8" s="455" t="s">
        <v>78</v>
      </c>
      <c r="D8" s="455" t="s">
        <v>79</v>
      </c>
      <c r="E8" s="453" t="s">
        <v>68</v>
      </c>
      <c r="F8" s="453" t="s">
        <v>2</v>
      </c>
      <c r="G8" s="453" t="s">
        <v>80</v>
      </c>
      <c r="H8" s="453" t="s">
        <v>81</v>
      </c>
      <c r="I8" s="453"/>
      <c r="J8" s="453"/>
      <c r="K8" s="453" t="s">
        <v>82</v>
      </c>
      <c r="L8" s="453"/>
      <c r="M8" s="445" t="s">
        <v>83</v>
      </c>
    </row>
    <row r="9" spans="1:18" s="40" customFormat="1" ht="42" customHeight="1" x14ac:dyDescent="0.25">
      <c r="A9" s="452"/>
      <c r="B9" s="454"/>
      <c r="C9" s="456"/>
      <c r="D9" s="456"/>
      <c r="E9" s="454"/>
      <c r="F9" s="454"/>
      <c r="G9" s="454"/>
      <c r="H9" s="38" t="s">
        <v>84</v>
      </c>
      <c r="I9" s="38" t="s">
        <v>85</v>
      </c>
      <c r="J9" s="38" t="s">
        <v>3</v>
      </c>
      <c r="K9" s="38" t="s">
        <v>86</v>
      </c>
      <c r="L9" s="38" t="s">
        <v>87</v>
      </c>
      <c r="M9" s="446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88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7"/>
      <c r="K21" s="448"/>
      <c r="M21" s="86"/>
    </row>
    <row r="22" spans="1:18" s="32" customFormat="1" x14ac:dyDescent="0.2">
      <c r="B22" s="31" t="s">
        <v>71</v>
      </c>
      <c r="D22" s="441" t="s">
        <v>72</v>
      </c>
      <c r="E22" s="441"/>
      <c r="G22" s="441" t="s">
        <v>73</v>
      </c>
      <c r="H22" s="441"/>
      <c r="I22" s="441"/>
    </row>
    <row r="23" spans="1:18" s="32" customFormat="1" x14ac:dyDescent="0.2">
      <c r="G23" s="442" t="s">
        <v>74</v>
      </c>
      <c r="H23" s="442"/>
      <c r="I23" s="442"/>
    </row>
    <row r="24" spans="1:18" s="32" customFormat="1" x14ac:dyDescent="0.2"/>
    <row r="25" spans="1:18" x14ac:dyDescent="0.2">
      <c r="J25" s="447"/>
      <c r="K25" s="448"/>
      <c r="M25" s="86"/>
    </row>
    <row r="26" spans="1:18" x14ac:dyDescent="0.2">
      <c r="K26" s="87"/>
      <c r="M26" s="86"/>
    </row>
    <row r="27" spans="1:18" x14ac:dyDescent="0.2">
      <c r="K27" s="457"/>
    </row>
    <row r="28" spans="1:18" x14ac:dyDescent="0.2">
      <c r="K28" s="458"/>
    </row>
    <row r="29" spans="1:18" x14ac:dyDescent="0.2">
      <c r="K29" s="458"/>
    </row>
    <row r="30" spans="1:18" x14ac:dyDescent="0.2">
      <c r="K30" s="458"/>
    </row>
    <row r="31" spans="1:18" x14ac:dyDescent="0.2">
      <c r="K31" s="458"/>
    </row>
    <row r="32" spans="1:18" x14ac:dyDescent="0.2">
      <c r="K32" s="458"/>
    </row>
    <row r="33" spans="11:11" x14ac:dyDescent="0.2">
      <c r="K33" s="458"/>
    </row>
    <row r="34" spans="11:11" x14ac:dyDescent="0.2">
      <c r="K34" s="458"/>
    </row>
    <row r="35" spans="11:11" x14ac:dyDescent="0.2">
      <c r="K35" s="45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115" zoomScaleNormal="100" zoomScaleSheetLayoutView="115" workbookViewId="0">
      <selection activeCell="C5" sqref="C5:C6"/>
    </sheetView>
  </sheetViews>
  <sheetFormatPr defaultRowHeight="12.75" x14ac:dyDescent="0.2"/>
  <cols>
    <col min="1" max="2" width="9.140625" style="184"/>
    <col min="3" max="3" width="36.5703125" style="184" customWidth="1"/>
    <col min="4" max="5" width="9.140625" style="184"/>
    <col min="6" max="6" width="10.85546875" style="184" customWidth="1"/>
    <col min="7" max="7" width="11.28515625" style="184" customWidth="1"/>
    <col min="8" max="8" width="9.140625" style="184"/>
    <col min="9" max="9" width="10" style="184" customWidth="1"/>
    <col min="10" max="10" width="11.140625" style="184" customWidth="1"/>
    <col min="11" max="16384" width="9.140625" style="184"/>
  </cols>
  <sheetData>
    <row r="1" spans="1:10" x14ac:dyDescent="0.2">
      <c r="E1" s="35"/>
      <c r="F1" s="35"/>
      <c r="G1" s="35"/>
      <c r="H1" s="459" t="s">
        <v>123</v>
      </c>
      <c r="I1" s="459"/>
      <c r="J1" s="459"/>
    </row>
    <row r="2" spans="1:10" x14ac:dyDescent="0.2">
      <c r="E2" s="35"/>
      <c r="F2" s="35"/>
      <c r="G2" s="459"/>
      <c r="H2" s="459"/>
      <c r="I2" s="459"/>
      <c r="J2" s="459"/>
    </row>
    <row r="3" spans="1:10" x14ac:dyDescent="0.2">
      <c r="A3" s="478" t="s">
        <v>99</v>
      </c>
      <c r="B3" s="478"/>
      <c r="C3" s="2"/>
      <c r="D3" s="2"/>
      <c r="E3" s="2"/>
      <c r="F3" s="2"/>
      <c r="G3" s="3"/>
      <c r="H3" s="3"/>
      <c r="I3" s="317"/>
      <c r="J3" s="317"/>
    </row>
    <row r="4" spans="1:10" x14ac:dyDescent="0.2">
      <c r="A4" s="479" t="s">
        <v>58</v>
      </c>
      <c r="B4" s="479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63" t="s">
        <v>54</v>
      </c>
      <c r="B5" s="463"/>
      <c r="C5" s="318"/>
      <c r="D5" s="319"/>
      <c r="E5" s="319"/>
      <c r="F5" s="319"/>
      <c r="G5" s="319"/>
      <c r="H5" s="185"/>
      <c r="I5" s="185"/>
      <c r="J5" s="185"/>
    </row>
    <row r="6" spans="1:10" ht="19.5" x14ac:dyDescent="0.35">
      <c r="A6" s="463" t="s">
        <v>55</v>
      </c>
      <c r="B6" s="463"/>
      <c r="C6" s="320"/>
      <c r="D6" s="319"/>
      <c r="E6" s="319"/>
      <c r="F6" s="319"/>
      <c r="G6" s="319"/>
      <c r="H6" s="185"/>
      <c r="I6" s="185"/>
      <c r="J6" s="185"/>
    </row>
    <row r="8" spans="1:10" x14ac:dyDescent="0.2">
      <c r="A8" s="481" t="s">
        <v>100</v>
      </c>
      <c r="B8" s="481"/>
      <c r="C8" s="481"/>
      <c r="D8" s="481"/>
      <c r="E8" s="481"/>
      <c r="F8" s="481"/>
      <c r="G8" s="481"/>
      <c r="H8" s="481"/>
      <c r="I8" s="481"/>
      <c r="J8" s="481"/>
    </row>
    <row r="9" spans="1:10" ht="12.75" customHeight="1" x14ac:dyDescent="0.2">
      <c r="A9" s="480" t="s">
        <v>101</v>
      </c>
      <c r="B9" s="480"/>
      <c r="C9" s="480"/>
      <c r="D9" s="480"/>
      <c r="E9" s="480"/>
      <c r="F9" s="480"/>
      <c r="G9" s="480"/>
      <c r="H9" s="480"/>
      <c r="I9" s="480"/>
      <c r="J9" s="480"/>
    </row>
    <row r="10" spans="1:10" ht="13.5" thickBot="1" x14ac:dyDescent="0.25">
      <c r="B10" s="342"/>
      <c r="C10" s="342"/>
      <c r="D10" s="342"/>
      <c r="E10" s="342"/>
      <c r="F10" s="342"/>
      <c r="G10" s="342"/>
      <c r="H10" s="342"/>
      <c r="I10" s="342"/>
      <c r="J10" s="342"/>
    </row>
    <row r="11" spans="1:10" ht="13.5" thickBot="1" x14ac:dyDescent="0.25">
      <c r="A11" s="464" t="s">
        <v>0</v>
      </c>
      <c r="B11" s="464" t="s">
        <v>111</v>
      </c>
      <c r="C11" s="464" t="s">
        <v>102</v>
      </c>
      <c r="D11" s="464" t="s">
        <v>103</v>
      </c>
      <c r="E11" s="468" t="s">
        <v>104</v>
      </c>
      <c r="F11" s="469"/>
      <c r="G11" s="469"/>
      <c r="H11" s="469"/>
      <c r="I11" s="469"/>
      <c r="J11" s="470"/>
    </row>
    <row r="12" spans="1:10" ht="13.5" thickBot="1" x14ac:dyDescent="0.25">
      <c r="A12" s="465"/>
      <c r="B12" s="465"/>
      <c r="C12" s="465"/>
      <c r="D12" s="465"/>
      <c r="E12" s="471" t="s">
        <v>105</v>
      </c>
      <c r="F12" s="472"/>
      <c r="G12" s="473"/>
      <c r="H12" s="474" t="s">
        <v>106</v>
      </c>
      <c r="I12" s="475"/>
      <c r="J12" s="476"/>
    </row>
    <row r="13" spans="1:10" ht="26.25" thickBot="1" x14ac:dyDescent="0.25">
      <c r="A13" s="466"/>
      <c r="B13" s="466"/>
      <c r="C13" s="466"/>
      <c r="D13" s="467"/>
      <c r="E13" s="321" t="s">
        <v>107</v>
      </c>
      <c r="F13" s="321" t="s">
        <v>108</v>
      </c>
      <c r="G13" s="321" t="s">
        <v>67</v>
      </c>
      <c r="H13" s="321" t="s">
        <v>107</v>
      </c>
      <c r="I13" s="321" t="s">
        <v>109</v>
      </c>
      <c r="J13" s="321" t="s">
        <v>67</v>
      </c>
    </row>
    <row r="14" spans="1:10" ht="13.5" thickBot="1" x14ac:dyDescent="0.25">
      <c r="A14" s="322">
        <v>1</v>
      </c>
      <c r="B14" s="322">
        <v>2</v>
      </c>
      <c r="C14" s="322">
        <v>3</v>
      </c>
      <c r="D14" s="323">
        <v>4</v>
      </c>
      <c r="E14" s="322">
        <v>5</v>
      </c>
      <c r="F14" s="322">
        <v>6</v>
      </c>
      <c r="G14" s="322">
        <v>7</v>
      </c>
      <c r="H14" s="322">
        <v>8</v>
      </c>
      <c r="I14" s="322">
        <v>9</v>
      </c>
      <c r="J14" s="322">
        <v>10</v>
      </c>
    </row>
    <row r="15" spans="1:10" x14ac:dyDescent="0.2">
      <c r="A15" s="324"/>
      <c r="B15" s="325"/>
      <c r="C15" s="326"/>
      <c r="D15" s="327"/>
      <c r="E15" s="328"/>
      <c r="F15" s="329"/>
      <c r="G15" s="344"/>
      <c r="H15" s="343"/>
      <c r="I15" s="330"/>
      <c r="J15" s="331"/>
    </row>
    <row r="16" spans="1:10" x14ac:dyDescent="0.2">
      <c r="A16" s="332"/>
      <c r="B16" s="333"/>
      <c r="C16" s="334"/>
      <c r="D16" s="335"/>
      <c r="E16" s="336"/>
      <c r="F16" s="337"/>
      <c r="G16" s="338"/>
      <c r="H16" s="339"/>
      <c r="I16" s="340"/>
      <c r="J16" s="341"/>
    </row>
    <row r="17" spans="1:10" x14ac:dyDescent="0.2">
      <c r="A17" s="332"/>
      <c r="B17" s="333"/>
      <c r="C17" s="334"/>
      <c r="D17" s="335"/>
      <c r="E17" s="336"/>
      <c r="F17" s="337"/>
      <c r="G17" s="338"/>
      <c r="H17" s="339"/>
      <c r="I17" s="340"/>
      <c r="J17" s="341"/>
    </row>
    <row r="18" spans="1:10" x14ac:dyDescent="0.2">
      <c r="A18" s="332"/>
      <c r="B18" s="333"/>
      <c r="C18" s="334"/>
      <c r="D18" s="335"/>
      <c r="E18" s="336"/>
      <c r="F18" s="337"/>
      <c r="G18" s="338"/>
      <c r="H18" s="339"/>
      <c r="I18" s="340"/>
      <c r="J18" s="341"/>
    </row>
    <row r="19" spans="1:10" x14ac:dyDescent="0.2">
      <c r="A19" s="332"/>
      <c r="B19" s="333"/>
      <c r="C19" s="334"/>
      <c r="D19" s="335"/>
      <c r="E19" s="336"/>
      <c r="F19" s="337"/>
      <c r="G19" s="338"/>
      <c r="H19" s="339"/>
      <c r="I19" s="340"/>
      <c r="J19" s="341"/>
    </row>
    <row r="20" spans="1:10" x14ac:dyDescent="0.2">
      <c r="A20" s="332"/>
      <c r="B20" s="333"/>
      <c r="C20" s="334"/>
      <c r="D20" s="335"/>
      <c r="E20" s="336"/>
      <c r="F20" s="337"/>
      <c r="G20" s="338"/>
      <c r="H20" s="339"/>
      <c r="I20" s="340"/>
      <c r="J20" s="341"/>
    </row>
    <row r="21" spans="1:10" x14ac:dyDescent="0.2">
      <c r="A21" s="332"/>
      <c r="B21" s="333"/>
      <c r="C21" s="334"/>
      <c r="D21" s="335"/>
      <c r="E21" s="336"/>
      <c r="F21" s="337"/>
      <c r="G21" s="338"/>
      <c r="H21" s="339"/>
      <c r="I21" s="340"/>
      <c r="J21" s="341"/>
    </row>
    <row r="22" spans="1:10" x14ac:dyDescent="0.2">
      <c r="A22" s="332"/>
      <c r="B22" s="333"/>
      <c r="C22" s="334"/>
      <c r="D22" s="335"/>
      <c r="E22" s="336"/>
      <c r="F22" s="337"/>
      <c r="G22" s="338"/>
      <c r="H22" s="339"/>
      <c r="I22" s="340"/>
      <c r="J22" s="341"/>
    </row>
    <row r="23" spans="1:10" x14ac:dyDescent="0.2">
      <c r="A23" s="332"/>
      <c r="B23" s="333"/>
      <c r="C23" s="334"/>
      <c r="D23" s="335"/>
      <c r="E23" s="336"/>
      <c r="F23" s="337"/>
      <c r="G23" s="338"/>
      <c r="H23" s="339"/>
      <c r="I23" s="340"/>
      <c r="J23" s="341"/>
    </row>
    <row r="24" spans="1:10" x14ac:dyDescent="0.2">
      <c r="A24" s="332"/>
      <c r="B24" s="333"/>
      <c r="C24" s="334"/>
      <c r="D24" s="335"/>
      <c r="E24" s="336"/>
      <c r="F24" s="337"/>
      <c r="G24" s="338"/>
      <c r="H24" s="339"/>
      <c r="I24" s="340"/>
      <c r="J24" s="341"/>
    </row>
    <row r="25" spans="1:10" x14ac:dyDescent="0.2">
      <c r="A25" s="332"/>
      <c r="B25" s="333"/>
      <c r="C25" s="334"/>
      <c r="D25" s="335"/>
      <c r="E25" s="336"/>
      <c r="F25" s="337"/>
      <c r="G25" s="338"/>
      <c r="H25" s="339"/>
      <c r="I25" s="340"/>
      <c r="J25" s="341"/>
    </row>
    <row r="26" spans="1:10" x14ac:dyDescent="0.2">
      <c r="A26" s="332"/>
      <c r="B26" s="333"/>
      <c r="C26" s="334"/>
      <c r="D26" s="335"/>
      <c r="E26" s="336"/>
      <c r="F26" s="337"/>
      <c r="G26" s="338"/>
      <c r="H26" s="339"/>
      <c r="I26" s="340"/>
      <c r="J26" s="341"/>
    </row>
    <row r="27" spans="1:10" ht="13.5" thickBot="1" x14ac:dyDescent="0.25">
      <c r="A27" s="332"/>
      <c r="B27" s="333"/>
      <c r="C27" s="334"/>
      <c r="D27" s="335"/>
      <c r="E27" s="336"/>
      <c r="F27" s="337"/>
      <c r="G27" s="338"/>
      <c r="H27" s="339"/>
      <c r="I27" s="340"/>
      <c r="J27" s="376"/>
    </row>
    <row r="28" spans="1:10" ht="13.5" thickBot="1" x14ac:dyDescent="0.25">
      <c r="A28" s="460" t="s">
        <v>112</v>
      </c>
      <c r="B28" s="461"/>
      <c r="C28" s="461"/>
      <c r="D28" s="461"/>
      <c r="E28" s="461"/>
      <c r="F28" s="462"/>
      <c r="G28" s="345">
        <f>SUM(G15:G27)</f>
        <v>0</v>
      </c>
      <c r="H28" s="346"/>
      <c r="I28" s="347"/>
      <c r="J28" s="345">
        <f>SUM(J15:J27)</f>
        <v>0</v>
      </c>
    </row>
    <row r="30" spans="1:10" ht="12.75" customHeight="1" x14ac:dyDescent="0.2">
      <c r="A30" s="477" t="s">
        <v>110</v>
      </c>
      <c r="B30" s="477"/>
      <c r="C30" s="477"/>
      <c r="D30" s="477"/>
      <c r="E30" s="477"/>
      <c r="F30" s="477"/>
      <c r="G30" s="477"/>
      <c r="H30" s="477"/>
      <c r="I30" s="477"/>
      <c r="J30" s="477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8.4 </vt:lpstr>
      <vt:lpstr>Приложение 1 к форме 8.4</vt:lpstr>
      <vt:lpstr>Приложение 2 к форме 8.4</vt:lpstr>
      <vt:lpstr>Приложение 3 к форме 8.4</vt:lpstr>
      <vt:lpstr>'Приложение 2 к форме 8.4'!Заголовки_для_печати</vt:lpstr>
      <vt:lpstr>'Приложение 2 к форме 8.4'!Область_печати</vt:lpstr>
      <vt:lpstr>'Форма 8.4 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2015-11-13T08:31:57Z</dcterms:modified>
</cp:coreProperties>
</file>