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3250" windowHeight="12840"/>
  </bookViews>
  <sheets>
    <sheet name="Спецификация" sheetId="1" r:id="rId1"/>
  </sheets>
  <definedNames>
    <definedName name="_xlnm._FilterDatabase" localSheetId="0" hidden="1">Спецификация!$A$6:$K$28</definedName>
  </definedNames>
  <calcPr calcId="145621" iterateDelta="0"/>
</workbook>
</file>

<file path=xl/calcChain.xml><?xml version="1.0" encoding="utf-8"?>
<calcChain xmlns="http://schemas.openxmlformats.org/spreadsheetml/2006/main">
  <c r="I23" i="1" l="1"/>
  <c r="I22" i="1"/>
  <c r="I20" i="1"/>
  <c r="I19" i="1"/>
  <c r="G23" i="1" l="1"/>
  <c r="G22" i="1"/>
  <c r="G20" i="1"/>
  <c r="G19" i="1"/>
  <c r="G18" i="1"/>
  <c r="I18" i="1" s="1"/>
  <c r="J18" i="1" s="1"/>
  <c r="G17" i="1"/>
  <c r="I17" i="1" s="1"/>
  <c r="J17" i="1" s="1"/>
  <c r="G16" i="1"/>
  <c r="I16" i="1" s="1"/>
  <c r="J16" i="1" s="1"/>
  <c r="G15" i="1"/>
  <c r="I15" i="1" s="1"/>
  <c r="J15" i="1" s="1"/>
  <c r="G14" i="1"/>
  <c r="I14" i="1" s="1"/>
  <c r="J14" i="1" s="1"/>
  <c r="G13" i="1"/>
  <c r="I13" i="1" s="1"/>
  <c r="J13" i="1" s="1"/>
  <c r="G12" i="1"/>
  <c r="I12" i="1" s="1"/>
  <c r="J12" i="1" s="1"/>
  <c r="G11" i="1"/>
  <c r="I11" i="1" s="1"/>
  <c r="J11" i="1" s="1"/>
  <c r="G10" i="1"/>
  <c r="I10" i="1" s="1"/>
  <c r="J10" i="1" s="1"/>
  <c r="J19" i="1"/>
  <c r="G9" i="1"/>
  <c r="I9" i="1" s="1"/>
  <c r="J9" i="1" s="1"/>
  <c r="G8" i="1"/>
  <c r="I8" i="1" s="1"/>
  <c r="J8" i="1" s="1"/>
  <c r="G7" i="1"/>
  <c r="I7" i="1" s="1"/>
  <c r="J7" i="1" s="1"/>
  <c r="G26" i="1" l="1"/>
  <c r="G24" i="1"/>
  <c r="G25" i="1"/>
  <c r="G27" i="1" s="1"/>
  <c r="J23" i="1"/>
  <c r="K23" i="1" s="1"/>
  <c r="J22" i="1"/>
  <c r="J20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I25" i="1"/>
  <c r="G21" i="1"/>
  <c r="K22" i="1" l="1"/>
  <c r="I24" i="1"/>
  <c r="I26" i="1"/>
  <c r="J26" i="1" s="1"/>
  <c r="K26" i="1" s="1"/>
  <c r="I21" i="1"/>
  <c r="J21" i="1" s="1"/>
  <c r="K21" i="1" s="1"/>
  <c r="K20" i="1"/>
  <c r="J24" i="1"/>
  <c r="K24" i="1" s="1"/>
  <c r="J25" i="1"/>
  <c r="K25" i="1" s="1"/>
  <c r="I27" i="1" l="1"/>
  <c r="J27" i="1"/>
  <c r="K27" i="1" s="1"/>
</calcChain>
</file>

<file path=xl/sharedStrings.xml><?xml version="1.0" encoding="utf-8"?>
<sst xmlns="http://schemas.openxmlformats.org/spreadsheetml/2006/main" count="70" uniqueCount="39">
  <si>
    <t>Приложение №1</t>
  </si>
  <si>
    <t>Спецификация</t>
  </si>
  <si>
    <t>Наименование работ</t>
  </si>
  <si>
    <t>Статья затрат*</t>
  </si>
  <si>
    <t>Ед. изм.</t>
  </si>
  <si>
    <t>АНГДУ</t>
  </si>
  <si>
    <t>ВНГДУ</t>
  </si>
  <si>
    <t>Итого</t>
  </si>
  <si>
    <t>Стоимость работ,
руб. без НДС</t>
  </si>
  <si>
    <t>НДС (18%), руб</t>
  </si>
  <si>
    <t>Стоимость работ,
руб. с НДС</t>
  </si>
  <si>
    <t>Демонтаж компрессора</t>
  </si>
  <si>
    <t>СО_НПО</t>
  </si>
  <si>
    <t>шт.</t>
  </si>
  <si>
    <t>Капитальный ремонт компрессора 4ВУ</t>
  </si>
  <si>
    <t>КР_НПО</t>
  </si>
  <si>
    <t>Капитальный ремонт компрессора 7 ВКГ 50/7 с восстановлением поврежденной лобовой части приемной камеры</t>
  </si>
  <si>
    <t>Монтаж компрессора</t>
  </si>
  <si>
    <t>Средний ремонт компрессора 7 ВКГ 50/7</t>
  </si>
  <si>
    <t>Средний ремонт компрессора GEA Grasso RP-R55S-28, GEA Grasso PP-P55S-28</t>
  </si>
  <si>
    <t>Текущий ремонт компрессора 7ВКГ 50/7</t>
  </si>
  <si>
    <t>Текущий ремонт компрессора GEA Grasso RP-R55S-28, GEA Grasso PP-P55S-28</t>
  </si>
  <si>
    <t>Техническое обслуживание компрессора 7ВКГ 50/7</t>
  </si>
  <si>
    <t>Техническое обслуживание компрессора GEA Grasso RP-R55S-28, GEA Grasso PP-P55S-28</t>
  </si>
  <si>
    <t>Центровка компрессора 7ВКГ 50/7</t>
  </si>
  <si>
    <t>Центровка компрессора GEA Grasso RP-R55S-28, GEA Grasso PP-P55S-28</t>
  </si>
  <si>
    <t>Итого по АНГДУ</t>
  </si>
  <si>
    <t>Итого по ВНГДУ</t>
  </si>
  <si>
    <t>ВСЕГО</t>
  </si>
  <si>
    <t>* - КР_НПО - Капитальный ремонт нефтепромыслового оборудования; СО_НПО - Сервисное обслуживание нефтепромылового оборудования</t>
  </si>
  <si>
    <t>М.П.</t>
  </si>
  <si>
    <t>ВСЕГО 2016 год:</t>
  </si>
  <si>
    <t>Заказчик</t>
  </si>
  <si>
    <t>ОАО "СН-МНГ"</t>
  </si>
  <si>
    <t>_________________ /_______________/</t>
  </si>
  <si>
    <t>Подрядчик</t>
  </si>
  <si>
    <t>№ п/п</t>
  </si>
  <si>
    <t>Цена, руб. (без НДС)</t>
  </si>
  <si>
    <t>к договору №_________ от ________________201__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</si>
</sst>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b/>
      <i/>
      <sz val="8"/>
      <color theme="1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3" fontId="1" fillId="2" borderId="1">
      <alignment horizontal="center" vertical="center"/>
    </xf>
    <xf numFmtId="0" fontId="2" fillId="0" borderId="0"/>
    <xf numFmtId="0" fontId="3" fillId="0" borderId="0"/>
    <xf numFmtId="0" fontId="4" fillId="0" borderId="0"/>
    <xf numFmtId="0" fontId="5" fillId="0" borderId="0"/>
  </cellStyleXfs>
  <cellXfs count="73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8" fillId="0" borderId="0" xfId="0" applyFont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 applyBorder="1"/>
    <xf numFmtId="0" fontId="6" fillId="0" borderId="0" xfId="0" applyFont="1" applyFill="1" applyAlignment="1">
      <alignment horizontal="centerContinuous"/>
    </xf>
    <xf numFmtId="0" fontId="7" fillId="0" borderId="0" xfId="0" applyFont="1" applyFill="1" applyBorder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right" vertical="center"/>
    </xf>
    <xf numFmtId="0" fontId="10" fillId="0" borderId="0" xfId="0" applyFont="1"/>
    <xf numFmtId="0" fontId="8" fillId="0" borderId="0" xfId="0" applyFont="1" applyFill="1"/>
    <xf numFmtId="0" fontId="6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justify" wrapText="1"/>
    </xf>
    <xf numFmtId="0" fontId="12" fillId="0" borderId="0" xfId="0" applyFont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 applyFill="1"/>
    <xf numFmtId="0" fontId="17" fillId="0" borderId="0" xfId="0" applyFont="1" applyFill="1"/>
    <xf numFmtId="0" fontId="18" fillId="0" borderId="0" xfId="0" applyFont="1"/>
    <xf numFmtId="0" fontId="17" fillId="0" borderId="0" xfId="0" applyFont="1" applyFill="1" applyAlignment="1"/>
    <xf numFmtId="0" fontId="17" fillId="0" borderId="0" xfId="0" applyFont="1" applyFill="1" applyBorder="1"/>
    <xf numFmtId="164" fontId="1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</cellXfs>
  <cellStyles count="6">
    <cellStyle name="Ввод" xfId="1"/>
    <cellStyle name="Обычный" xfId="0" builtinId="0"/>
    <cellStyle name="Обычный 2" xfId="2"/>
    <cellStyle name="Обычный 3" xfId="3"/>
    <cellStyle name="Обычный 4" xfId="4"/>
    <cellStyle name="Стиль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zoomScale="90" zoomScaleNormal="90" zoomScaleSheetLayoutView="90" workbookViewId="0">
      <selection activeCell="S9" sqref="S9"/>
    </sheetView>
  </sheetViews>
  <sheetFormatPr defaultColWidth="9.140625" defaultRowHeight="12" x14ac:dyDescent="0.2"/>
  <cols>
    <col min="1" max="1" width="4.5703125" style="3" customWidth="1"/>
    <col min="2" max="2" width="45" style="3" customWidth="1"/>
    <col min="3" max="3" width="11.28515625" style="3" customWidth="1"/>
    <col min="4" max="4" width="5.85546875" style="3" customWidth="1"/>
    <col min="5" max="6" width="8.140625" style="3" customWidth="1"/>
    <col min="7" max="7" width="9.28515625" style="3" customWidth="1"/>
    <col min="8" max="8" width="13.42578125" style="3" customWidth="1"/>
    <col min="9" max="11" width="19.42578125" style="3" customWidth="1"/>
    <col min="12" max="16384" width="9.140625" style="3"/>
  </cols>
  <sheetData>
    <row r="1" spans="1:11" s="42" customFormat="1" ht="11.25" x14ac:dyDescent="0.2">
      <c r="A1" s="40"/>
      <c r="B1" s="41"/>
      <c r="C1" s="41"/>
      <c r="H1" s="43"/>
      <c r="I1" s="44"/>
      <c r="J1" s="44"/>
      <c r="K1" s="45" t="s">
        <v>0</v>
      </c>
    </row>
    <row r="2" spans="1:11" s="42" customFormat="1" ht="11.25" x14ac:dyDescent="0.2">
      <c r="A2" s="40"/>
      <c r="B2" s="41"/>
      <c r="C2" s="41"/>
      <c r="H2" s="43"/>
      <c r="I2" s="44"/>
      <c r="J2" s="44"/>
      <c r="K2" s="45" t="s">
        <v>38</v>
      </c>
    </row>
    <row r="3" spans="1:11" x14ac:dyDescent="0.2">
      <c r="A3" s="1"/>
      <c r="B3" s="2"/>
      <c r="C3" s="2"/>
      <c r="D3" s="4"/>
      <c r="E3" s="4"/>
      <c r="F3" s="4"/>
      <c r="G3" s="5"/>
      <c r="H3" s="6"/>
      <c r="I3" s="6"/>
    </row>
    <row r="4" spans="1:11" x14ac:dyDescent="0.2">
      <c r="A4" s="7" t="s">
        <v>1</v>
      </c>
      <c r="B4" s="8"/>
      <c r="C4" s="8"/>
      <c r="D4" s="9"/>
      <c r="E4" s="9"/>
      <c r="F4" s="9"/>
      <c r="G4" s="9"/>
      <c r="H4" s="8"/>
      <c r="I4" s="8"/>
      <c r="J4" s="10"/>
      <c r="K4" s="10"/>
    </row>
    <row r="5" spans="1:11" ht="12.75" customHeight="1" thickBot="1" x14ac:dyDescent="0.25">
      <c r="A5" s="11"/>
      <c r="B5" s="12"/>
      <c r="C5" s="12"/>
      <c r="D5" s="12"/>
      <c r="E5" s="12"/>
      <c r="F5" s="12"/>
      <c r="G5" s="12"/>
      <c r="H5" s="11"/>
      <c r="I5" s="11"/>
    </row>
    <row r="6" spans="1:11" s="39" customFormat="1" ht="25.5" customHeight="1" x14ac:dyDescent="0.2">
      <c r="A6" s="37" t="s">
        <v>36</v>
      </c>
      <c r="B6" s="37" t="s">
        <v>2</v>
      </c>
      <c r="C6" s="37" t="s">
        <v>3</v>
      </c>
      <c r="D6" s="55" t="s">
        <v>4</v>
      </c>
      <c r="E6" s="61" t="s">
        <v>5</v>
      </c>
      <c r="F6" s="62" t="s">
        <v>6</v>
      </c>
      <c r="G6" s="63" t="s">
        <v>7</v>
      </c>
      <c r="H6" s="56" t="s">
        <v>37</v>
      </c>
      <c r="I6" s="38" t="s">
        <v>8</v>
      </c>
      <c r="J6" s="38" t="s">
        <v>9</v>
      </c>
      <c r="K6" s="38" t="s">
        <v>10</v>
      </c>
    </row>
    <row r="7" spans="1:11" x14ac:dyDescent="0.2">
      <c r="A7" s="14">
        <v>1</v>
      </c>
      <c r="B7" s="15" t="s">
        <v>11</v>
      </c>
      <c r="C7" s="16" t="s">
        <v>12</v>
      </c>
      <c r="D7" s="26" t="s">
        <v>13</v>
      </c>
      <c r="E7" s="64"/>
      <c r="F7" s="17">
        <v>3</v>
      </c>
      <c r="G7" s="65">
        <f>SUM(E7:F7)</f>
        <v>3</v>
      </c>
      <c r="H7" s="57"/>
      <c r="I7" s="18">
        <f>G7*H7</f>
        <v>0</v>
      </c>
      <c r="J7" s="18">
        <f>I7*0.18</f>
        <v>0</v>
      </c>
      <c r="K7" s="18">
        <f>SUM(I7:J7)</f>
        <v>0</v>
      </c>
    </row>
    <row r="8" spans="1:11" x14ac:dyDescent="0.2">
      <c r="A8" s="14">
        <v>2</v>
      </c>
      <c r="B8" s="15" t="s">
        <v>14</v>
      </c>
      <c r="C8" s="16" t="s">
        <v>15</v>
      </c>
      <c r="D8" s="26" t="s">
        <v>13</v>
      </c>
      <c r="E8" s="64">
        <v>6</v>
      </c>
      <c r="F8" s="17">
        <v>2</v>
      </c>
      <c r="G8" s="65">
        <f t="shared" ref="G8:G18" si="0">SUM(E8:F8)</f>
        <v>8</v>
      </c>
      <c r="H8" s="57"/>
      <c r="I8" s="18">
        <f t="shared" ref="I8:I18" si="1">G8*H8</f>
        <v>0</v>
      </c>
      <c r="J8" s="18">
        <f t="shared" ref="J8:J27" si="2">I8*0.18</f>
        <v>0</v>
      </c>
      <c r="K8" s="18">
        <f t="shared" ref="K8:K27" si="3">SUM(I8:J8)</f>
        <v>0</v>
      </c>
    </row>
    <row r="9" spans="1:11" ht="36" x14ac:dyDescent="0.2">
      <c r="A9" s="14">
        <v>3</v>
      </c>
      <c r="B9" s="15" t="s">
        <v>16</v>
      </c>
      <c r="C9" s="16" t="s">
        <v>15</v>
      </c>
      <c r="D9" s="26" t="s">
        <v>13</v>
      </c>
      <c r="E9" s="64"/>
      <c r="F9" s="17">
        <v>2</v>
      </c>
      <c r="G9" s="65">
        <f t="shared" si="0"/>
        <v>2</v>
      </c>
      <c r="H9" s="57"/>
      <c r="I9" s="18">
        <f t="shared" si="1"/>
        <v>0</v>
      </c>
      <c r="J9" s="18">
        <f t="shared" si="2"/>
        <v>0</v>
      </c>
      <c r="K9" s="18">
        <f t="shared" si="3"/>
        <v>0</v>
      </c>
    </row>
    <row r="10" spans="1:11" x14ac:dyDescent="0.2">
      <c r="A10" s="14">
        <v>4</v>
      </c>
      <c r="B10" s="15" t="s">
        <v>17</v>
      </c>
      <c r="C10" s="16" t="s">
        <v>12</v>
      </c>
      <c r="D10" s="26" t="s">
        <v>13</v>
      </c>
      <c r="E10" s="66"/>
      <c r="F10" s="19">
        <v>3</v>
      </c>
      <c r="G10" s="65">
        <f t="shared" si="0"/>
        <v>3</v>
      </c>
      <c r="H10" s="57"/>
      <c r="I10" s="18">
        <f t="shared" si="1"/>
        <v>0</v>
      </c>
      <c r="J10" s="18">
        <f t="shared" si="2"/>
        <v>0</v>
      </c>
      <c r="K10" s="18">
        <f t="shared" si="3"/>
        <v>0</v>
      </c>
    </row>
    <row r="11" spans="1:11" x14ac:dyDescent="0.2">
      <c r="A11" s="14">
        <v>5</v>
      </c>
      <c r="B11" s="15" t="s">
        <v>18</v>
      </c>
      <c r="C11" s="16" t="s">
        <v>15</v>
      </c>
      <c r="D11" s="26" t="s">
        <v>13</v>
      </c>
      <c r="E11" s="64"/>
      <c r="F11" s="17">
        <v>1</v>
      </c>
      <c r="G11" s="65">
        <f t="shared" si="0"/>
        <v>1</v>
      </c>
      <c r="H11" s="57"/>
      <c r="I11" s="18">
        <f t="shared" si="1"/>
        <v>0</v>
      </c>
      <c r="J11" s="18">
        <f t="shared" si="2"/>
        <v>0</v>
      </c>
      <c r="K11" s="18">
        <f t="shared" si="3"/>
        <v>0</v>
      </c>
    </row>
    <row r="12" spans="1:11" ht="24" x14ac:dyDescent="0.2">
      <c r="A12" s="14">
        <v>6</v>
      </c>
      <c r="B12" s="15" t="s">
        <v>19</v>
      </c>
      <c r="C12" s="16" t="s">
        <v>15</v>
      </c>
      <c r="D12" s="26" t="s">
        <v>13</v>
      </c>
      <c r="E12" s="64"/>
      <c r="F12" s="17">
        <v>4</v>
      </c>
      <c r="G12" s="65">
        <f t="shared" si="0"/>
        <v>4</v>
      </c>
      <c r="H12" s="57"/>
      <c r="I12" s="18">
        <f t="shared" si="1"/>
        <v>0</v>
      </c>
      <c r="J12" s="18">
        <f t="shared" si="2"/>
        <v>0</v>
      </c>
      <c r="K12" s="18">
        <f t="shared" si="3"/>
        <v>0</v>
      </c>
    </row>
    <row r="13" spans="1:11" x14ac:dyDescent="0.2">
      <c r="A13" s="14">
        <v>7</v>
      </c>
      <c r="B13" s="15" t="s">
        <v>20</v>
      </c>
      <c r="C13" s="16" t="s">
        <v>12</v>
      </c>
      <c r="D13" s="26" t="s">
        <v>13</v>
      </c>
      <c r="E13" s="64"/>
      <c r="F13" s="17">
        <v>4</v>
      </c>
      <c r="G13" s="65">
        <f t="shared" si="0"/>
        <v>4</v>
      </c>
      <c r="H13" s="57"/>
      <c r="I13" s="18">
        <f t="shared" si="1"/>
        <v>0</v>
      </c>
      <c r="J13" s="18">
        <f t="shared" si="2"/>
        <v>0</v>
      </c>
      <c r="K13" s="18">
        <f t="shared" si="3"/>
        <v>0</v>
      </c>
    </row>
    <row r="14" spans="1:11" ht="24" x14ac:dyDescent="0.2">
      <c r="A14" s="14">
        <v>8</v>
      </c>
      <c r="B14" s="15" t="s">
        <v>21</v>
      </c>
      <c r="C14" s="16" t="s">
        <v>12</v>
      </c>
      <c r="D14" s="26" t="s">
        <v>13</v>
      </c>
      <c r="E14" s="64"/>
      <c r="F14" s="17">
        <v>11</v>
      </c>
      <c r="G14" s="65">
        <f t="shared" si="0"/>
        <v>11</v>
      </c>
      <c r="H14" s="57"/>
      <c r="I14" s="18">
        <f t="shared" si="1"/>
        <v>0</v>
      </c>
      <c r="J14" s="18">
        <f t="shared" si="2"/>
        <v>0</v>
      </c>
      <c r="K14" s="18">
        <f t="shared" si="3"/>
        <v>0</v>
      </c>
    </row>
    <row r="15" spans="1:11" x14ac:dyDescent="0.2">
      <c r="A15" s="14">
        <v>9</v>
      </c>
      <c r="B15" s="15" t="s">
        <v>22</v>
      </c>
      <c r="C15" s="16" t="s">
        <v>12</v>
      </c>
      <c r="D15" s="26" t="s">
        <v>13</v>
      </c>
      <c r="E15" s="64"/>
      <c r="F15" s="17">
        <v>4</v>
      </c>
      <c r="G15" s="65">
        <f t="shared" si="0"/>
        <v>4</v>
      </c>
      <c r="H15" s="57"/>
      <c r="I15" s="18">
        <f t="shared" si="1"/>
        <v>0</v>
      </c>
      <c r="J15" s="18">
        <f t="shared" si="2"/>
        <v>0</v>
      </c>
      <c r="K15" s="18">
        <f t="shared" si="3"/>
        <v>0</v>
      </c>
    </row>
    <row r="16" spans="1:11" ht="24" x14ac:dyDescent="0.2">
      <c r="A16" s="14">
        <v>10</v>
      </c>
      <c r="B16" s="15" t="s">
        <v>23</v>
      </c>
      <c r="C16" s="16" t="s">
        <v>12</v>
      </c>
      <c r="D16" s="26" t="s">
        <v>13</v>
      </c>
      <c r="E16" s="64"/>
      <c r="F16" s="17">
        <v>5</v>
      </c>
      <c r="G16" s="65">
        <f t="shared" si="0"/>
        <v>5</v>
      </c>
      <c r="H16" s="57"/>
      <c r="I16" s="18">
        <f t="shared" si="1"/>
        <v>0</v>
      </c>
      <c r="J16" s="18">
        <f t="shared" si="2"/>
        <v>0</v>
      </c>
      <c r="K16" s="18">
        <f t="shared" si="3"/>
        <v>0</v>
      </c>
    </row>
    <row r="17" spans="1:11" x14ac:dyDescent="0.2">
      <c r="A17" s="14">
        <v>11</v>
      </c>
      <c r="B17" s="15" t="s">
        <v>24</v>
      </c>
      <c r="C17" s="16" t="s">
        <v>12</v>
      </c>
      <c r="D17" s="26" t="s">
        <v>13</v>
      </c>
      <c r="E17" s="64"/>
      <c r="F17" s="17">
        <v>3</v>
      </c>
      <c r="G17" s="65">
        <f t="shared" si="0"/>
        <v>3</v>
      </c>
      <c r="H17" s="57"/>
      <c r="I17" s="18">
        <f t="shared" si="1"/>
        <v>0</v>
      </c>
      <c r="J17" s="18">
        <f t="shared" si="2"/>
        <v>0</v>
      </c>
      <c r="K17" s="18">
        <f t="shared" si="3"/>
        <v>0</v>
      </c>
    </row>
    <row r="18" spans="1:11" ht="24" x14ac:dyDescent="0.2">
      <c r="A18" s="14">
        <v>12</v>
      </c>
      <c r="B18" s="15" t="s">
        <v>25</v>
      </c>
      <c r="C18" s="16" t="s">
        <v>12</v>
      </c>
      <c r="D18" s="26" t="s">
        <v>13</v>
      </c>
      <c r="E18" s="64"/>
      <c r="F18" s="17">
        <v>3</v>
      </c>
      <c r="G18" s="65">
        <f t="shared" si="0"/>
        <v>3</v>
      </c>
      <c r="H18" s="57"/>
      <c r="I18" s="18">
        <f t="shared" si="1"/>
        <v>0</v>
      </c>
      <c r="J18" s="18">
        <f t="shared" si="2"/>
        <v>0</v>
      </c>
      <c r="K18" s="18">
        <f t="shared" si="3"/>
        <v>0</v>
      </c>
    </row>
    <row r="19" spans="1:11" x14ac:dyDescent="0.2">
      <c r="A19" s="20" t="s">
        <v>26</v>
      </c>
      <c r="B19" s="20"/>
      <c r="C19" s="21" t="s">
        <v>15</v>
      </c>
      <c r="D19" s="22"/>
      <c r="E19" s="67"/>
      <c r="F19" s="23"/>
      <c r="G19" s="68">
        <f>SUMIF($C$7:$C$18,$C19,$E$7:$E$18)</f>
        <v>6</v>
      </c>
      <c r="H19" s="58"/>
      <c r="I19" s="24">
        <f>E8*H8</f>
        <v>0</v>
      </c>
      <c r="J19" s="24">
        <f t="shared" si="2"/>
        <v>0</v>
      </c>
      <c r="K19" s="24">
        <f t="shared" si="3"/>
        <v>0</v>
      </c>
    </row>
    <row r="20" spans="1:11" x14ac:dyDescent="0.2">
      <c r="A20" s="20"/>
      <c r="B20" s="20"/>
      <c r="C20" s="21" t="s">
        <v>12</v>
      </c>
      <c r="D20" s="22"/>
      <c r="E20" s="67"/>
      <c r="F20" s="23"/>
      <c r="G20" s="68">
        <f>SUMIF($C$7:$C$18,$C20,$E$7:$E$18)</f>
        <v>0</v>
      </c>
      <c r="H20" s="58"/>
      <c r="I20" s="24">
        <f>E9*H9</f>
        <v>0</v>
      </c>
      <c r="J20" s="24">
        <f t="shared" si="2"/>
        <v>0</v>
      </c>
      <c r="K20" s="24">
        <f t="shared" si="3"/>
        <v>0</v>
      </c>
    </row>
    <row r="21" spans="1:11" x14ac:dyDescent="0.2">
      <c r="A21" s="20"/>
      <c r="B21" s="20"/>
      <c r="C21" s="21" t="s">
        <v>7</v>
      </c>
      <c r="D21" s="22"/>
      <c r="E21" s="67"/>
      <c r="F21" s="23"/>
      <c r="G21" s="68">
        <f>SUM(G19:G20)</f>
        <v>6</v>
      </c>
      <c r="H21" s="58"/>
      <c r="I21" s="24">
        <f>SUM(I19:I20)</f>
        <v>0</v>
      </c>
      <c r="J21" s="24">
        <f t="shared" si="2"/>
        <v>0</v>
      </c>
      <c r="K21" s="24">
        <f t="shared" si="3"/>
        <v>0</v>
      </c>
    </row>
    <row r="22" spans="1:11" x14ac:dyDescent="0.2">
      <c r="A22" s="20" t="s">
        <v>27</v>
      </c>
      <c r="B22" s="20"/>
      <c r="C22" s="21" t="s">
        <v>15</v>
      </c>
      <c r="D22" s="22"/>
      <c r="E22" s="67"/>
      <c r="F22" s="23"/>
      <c r="G22" s="68">
        <f>SUMIF($C$7:$C$18,$C22,$F$7:$F$18)</f>
        <v>9</v>
      </c>
      <c r="H22" s="58"/>
      <c r="I22" s="24">
        <f>F8*H8+F9*H9+F11*H11+F12*H12</f>
        <v>0</v>
      </c>
      <c r="J22" s="24">
        <f t="shared" si="2"/>
        <v>0</v>
      </c>
      <c r="K22" s="24">
        <f t="shared" si="3"/>
        <v>0</v>
      </c>
    </row>
    <row r="23" spans="1:11" x14ac:dyDescent="0.2">
      <c r="A23" s="20"/>
      <c r="B23" s="20"/>
      <c r="C23" s="21" t="s">
        <v>12</v>
      </c>
      <c r="D23" s="22"/>
      <c r="E23" s="67"/>
      <c r="F23" s="23"/>
      <c r="G23" s="68">
        <f>SUMIF($C$7:$C$18,$C23,$F$7:$F$18)</f>
        <v>36</v>
      </c>
      <c r="H23" s="58"/>
      <c r="I23" s="24">
        <f>F7*H7+F10*H10+F13*H13+F14*H14+F15*H15+F16*H16+F17*H17+F18*H18</f>
        <v>0</v>
      </c>
      <c r="J23" s="24">
        <f t="shared" si="2"/>
        <v>0</v>
      </c>
      <c r="K23" s="24">
        <f t="shared" si="3"/>
        <v>0</v>
      </c>
    </row>
    <row r="24" spans="1:11" x14ac:dyDescent="0.2">
      <c r="A24" s="20"/>
      <c r="B24" s="20"/>
      <c r="C24" s="21" t="s">
        <v>7</v>
      </c>
      <c r="D24" s="22"/>
      <c r="E24" s="67"/>
      <c r="F24" s="23"/>
      <c r="G24" s="68">
        <f>SUM(G22:G23)</f>
        <v>45</v>
      </c>
      <c r="H24" s="58"/>
      <c r="I24" s="24">
        <f>SUM(I22:I23)</f>
        <v>0</v>
      </c>
      <c r="J24" s="24">
        <f t="shared" si="2"/>
        <v>0</v>
      </c>
      <c r="K24" s="24">
        <f t="shared" si="3"/>
        <v>0</v>
      </c>
    </row>
    <row r="25" spans="1:11" ht="15" customHeight="1" x14ac:dyDescent="0.2">
      <c r="A25" s="25" t="s">
        <v>31</v>
      </c>
      <c r="B25" s="25"/>
      <c r="C25" s="16" t="s">
        <v>15</v>
      </c>
      <c r="D25" s="26"/>
      <c r="E25" s="69"/>
      <c r="F25" s="27"/>
      <c r="G25" s="65">
        <f>G19+G22</f>
        <v>15</v>
      </c>
      <c r="H25" s="59"/>
      <c r="I25" s="18">
        <f>I19+I22</f>
        <v>0</v>
      </c>
      <c r="J25" s="18">
        <f t="shared" si="2"/>
        <v>0</v>
      </c>
      <c r="K25" s="18">
        <f t="shared" si="3"/>
        <v>0</v>
      </c>
    </row>
    <row r="26" spans="1:11" ht="15" customHeight="1" x14ac:dyDescent="0.2">
      <c r="A26" s="25"/>
      <c r="B26" s="25"/>
      <c r="C26" s="16" t="s">
        <v>12</v>
      </c>
      <c r="D26" s="26"/>
      <c r="E26" s="69"/>
      <c r="F26" s="27"/>
      <c r="G26" s="65">
        <f>G20+G23</f>
        <v>36</v>
      </c>
      <c r="H26" s="59"/>
      <c r="I26" s="18">
        <f>I20+I23</f>
        <v>0</v>
      </c>
      <c r="J26" s="18">
        <f t="shared" si="2"/>
        <v>0</v>
      </c>
      <c r="K26" s="18">
        <f t="shared" si="3"/>
        <v>0</v>
      </c>
    </row>
    <row r="27" spans="1:11" ht="26.25" customHeight="1" thickBot="1" x14ac:dyDescent="0.25">
      <c r="A27" s="25"/>
      <c r="B27" s="25"/>
      <c r="C27" s="13" t="s">
        <v>28</v>
      </c>
      <c r="D27" s="28"/>
      <c r="E27" s="70"/>
      <c r="F27" s="71"/>
      <c r="G27" s="72">
        <f>SUM(G25:G26)</f>
        <v>51</v>
      </c>
      <c r="H27" s="60"/>
      <c r="I27" s="29">
        <f>SUM(I25:I26)</f>
        <v>0</v>
      </c>
      <c r="J27" s="29">
        <f t="shared" si="2"/>
        <v>0</v>
      </c>
      <c r="K27" s="29">
        <f t="shared" si="3"/>
        <v>0</v>
      </c>
    </row>
    <row r="28" spans="1:11" x14ac:dyDescent="0.2">
      <c r="A28" s="30" t="s">
        <v>29</v>
      </c>
    </row>
    <row r="29" spans="1:11" x14ac:dyDescent="0.2">
      <c r="A29" s="30"/>
    </row>
    <row r="30" spans="1:11" x14ac:dyDescent="0.2">
      <c r="A30" s="30"/>
    </row>
    <row r="32" spans="1:11" x14ac:dyDescent="0.2">
      <c r="A32" s="31"/>
      <c r="B32" s="32" t="s">
        <v>32</v>
      </c>
      <c r="C32" s="33"/>
      <c r="D32" s="33"/>
      <c r="E32" s="33"/>
      <c r="F32" s="33"/>
      <c r="G32" s="33"/>
      <c r="H32" s="34" t="s">
        <v>35</v>
      </c>
      <c r="I32" s="33"/>
      <c r="J32" s="33"/>
    </row>
    <row r="33" spans="1:11" s="31" customFormat="1" x14ac:dyDescent="0.2">
      <c r="B33" s="46" t="s">
        <v>33</v>
      </c>
      <c r="C33" s="46"/>
      <c r="D33" s="47"/>
      <c r="E33" s="47"/>
      <c r="F33" s="47"/>
      <c r="G33" s="47"/>
      <c r="H33" s="48"/>
      <c r="I33" s="47"/>
      <c r="J33" s="47"/>
    </row>
    <row r="34" spans="1:11" s="31" customFormat="1" x14ac:dyDescent="0.2">
      <c r="B34" s="54"/>
      <c r="C34" s="54"/>
      <c r="D34" s="47"/>
      <c r="E34" s="47"/>
      <c r="F34" s="47"/>
      <c r="G34" s="47"/>
      <c r="H34" s="48"/>
      <c r="I34" s="47"/>
      <c r="J34" s="47"/>
    </row>
    <row r="35" spans="1:11" s="31" customFormat="1" x14ac:dyDescent="0.2">
      <c r="B35" s="49"/>
      <c r="C35" s="49"/>
      <c r="D35" s="47"/>
      <c r="E35" s="47"/>
      <c r="F35" s="47"/>
      <c r="G35" s="47"/>
      <c r="H35" s="50"/>
      <c r="I35" s="50"/>
      <c r="J35" s="50"/>
      <c r="K35" s="51"/>
    </row>
    <row r="36" spans="1:11" s="31" customFormat="1" x14ac:dyDescent="0.2">
      <c r="B36" s="52" t="s">
        <v>34</v>
      </c>
      <c r="C36" s="52"/>
      <c r="D36" s="47"/>
      <c r="E36" s="47"/>
      <c r="F36" s="47"/>
      <c r="G36" s="47"/>
      <c r="H36" s="53" t="s">
        <v>34</v>
      </c>
      <c r="I36" s="53"/>
      <c r="J36" s="53"/>
      <c r="K36" s="51"/>
    </row>
    <row r="37" spans="1:11" x14ac:dyDescent="0.2">
      <c r="A37" s="31"/>
      <c r="B37" s="35" t="s">
        <v>30</v>
      </c>
      <c r="C37" s="36"/>
      <c r="D37" s="36"/>
      <c r="E37" s="36"/>
      <c r="F37" s="36"/>
      <c r="G37" s="36"/>
      <c r="H37" s="35" t="s">
        <v>30</v>
      </c>
      <c r="I37" s="36"/>
      <c r="J37" s="36"/>
    </row>
  </sheetData>
  <mergeCells count="8">
    <mergeCell ref="B36:C36"/>
    <mergeCell ref="H36:J36"/>
    <mergeCell ref="A19:B21"/>
    <mergeCell ref="A22:B24"/>
    <mergeCell ref="A25:B27"/>
    <mergeCell ref="B33:C33"/>
    <mergeCell ref="B35:C35"/>
    <mergeCell ref="H35:J3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Юрий Алексеевич Киндиков</dc:creator>
  <cp:lastModifiedBy>Ринат Рамильевич Каримов</cp:lastModifiedBy>
  <cp:lastPrinted>2015-11-06T04:50:21Z</cp:lastPrinted>
  <dcterms:created xsi:type="dcterms:W3CDTF">2015-10-30T09:45:50Z</dcterms:created>
  <dcterms:modified xsi:type="dcterms:W3CDTF">2015-11-06T04:52:38Z</dcterms:modified>
</cp:coreProperties>
</file>