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5" windowWidth="18195" windowHeight="11760"/>
  </bookViews>
  <sheets>
    <sheet name="Форма 1" sheetId="4" r:id="rId1"/>
    <sheet name="Форма 2" sheetId="3" r:id="rId2"/>
    <sheet name="Форма 3" sheetId="5" r:id="rId3"/>
    <sheet name="Форма 4" sheetId="2" r:id="rId4"/>
  </sheets>
  <calcPr calcId="145621"/>
</workbook>
</file>

<file path=xl/calcChain.xml><?xml version="1.0" encoding="utf-8"?>
<calcChain xmlns="http://schemas.openxmlformats.org/spreadsheetml/2006/main">
  <c r="E8" i="4" l="1"/>
  <c r="G8" i="4"/>
  <c r="G13" i="4" s="1"/>
  <c r="E42" i="5"/>
  <c r="F42" i="5"/>
  <c r="F43" i="5" s="1"/>
  <c r="G42" i="5"/>
  <c r="G43" i="5" s="1"/>
  <c r="H42" i="5"/>
  <c r="I42" i="5"/>
  <c r="D42" i="5"/>
  <c r="G27" i="4"/>
  <c r="D20" i="4"/>
  <c r="D21" i="4" s="1"/>
  <c r="G21" i="4" s="1"/>
  <c r="G20" i="4"/>
  <c r="D19" i="4"/>
  <c r="G19" i="4" s="1"/>
  <c r="D43" i="5"/>
  <c r="E43" i="5"/>
  <c r="D10" i="5"/>
  <c r="E10" i="5"/>
  <c r="F10" i="5"/>
  <c r="G10" i="5"/>
  <c r="D36" i="5"/>
  <c r="D37" i="5" s="1"/>
  <c r="H37" i="5" s="1"/>
  <c r="I37" i="5" s="1"/>
  <c r="E37" i="5"/>
  <c r="F37" i="5"/>
  <c r="G37" i="5"/>
  <c r="H36" i="5"/>
  <c r="I36" i="5" s="1"/>
  <c r="H35" i="5"/>
  <c r="I35" i="5" s="1"/>
  <c r="H33" i="5"/>
  <c r="H32" i="5"/>
  <c r="G33" i="5"/>
  <c r="G34" i="5" s="1"/>
  <c r="F33" i="5"/>
  <c r="F34" i="5"/>
  <c r="E33" i="5"/>
  <c r="E34" i="5" s="1"/>
  <c r="D33" i="5"/>
  <c r="D34" i="5" s="1"/>
  <c r="I32" i="5"/>
  <c r="D30" i="5"/>
  <c r="D31" i="5" s="1"/>
  <c r="E31" i="5"/>
  <c r="F31" i="5"/>
  <c r="G31" i="5"/>
  <c r="H30" i="5"/>
  <c r="I30" i="5" s="1"/>
  <c r="H29" i="5"/>
  <c r="I29" i="5"/>
  <c r="H27" i="5"/>
  <c r="H28" i="5" s="1"/>
  <c r="I28" i="5" s="1"/>
  <c r="H26" i="5"/>
  <c r="G27" i="5"/>
  <c r="G28" i="5" s="1"/>
  <c r="F27" i="5"/>
  <c r="F28" i="5"/>
  <c r="E27" i="5"/>
  <c r="E28" i="5" s="1"/>
  <c r="D27" i="5"/>
  <c r="D28" i="5"/>
  <c r="I27" i="5"/>
  <c r="I26" i="5"/>
  <c r="D24" i="5"/>
  <c r="D25" i="5"/>
  <c r="E25" i="5"/>
  <c r="F25" i="5"/>
  <c r="G25" i="5"/>
  <c r="H24" i="5"/>
  <c r="I24" i="5"/>
  <c r="H23" i="5"/>
  <c r="I23" i="5" s="1"/>
  <c r="H21" i="5"/>
  <c r="H20" i="5"/>
  <c r="I20" i="5" s="1"/>
  <c r="H22" i="5"/>
  <c r="I22" i="5" s="1"/>
  <c r="G21" i="5"/>
  <c r="G22" i="5"/>
  <c r="F21" i="5"/>
  <c r="F22" i="5" s="1"/>
  <c r="E21" i="5"/>
  <c r="E22" i="5" s="1"/>
  <c r="D21" i="5"/>
  <c r="D22" i="5" s="1"/>
  <c r="D18" i="5"/>
  <c r="D19" i="5" s="1"/>
  <c r="H19" i="5" s="1"/>
  <c r="I19" i="5" s="1"/>
  <c r="E19" i="5"/>
  <c r="F19" i="5"/>
  <c r="G19" i="5"/>
  <c r="H18" i="5"/>
  <c r="I18" i="5" s="1"/>
  <c r="H17" i="5"/>
  <c r="I17" i="5" s="1"/>
  <c r="H15" i="5"/>
  <c r="H14" i="5"/>
  <c r="H16" i="5" s="1"/>
  <c r="I16" i="5" s="1"/>
  <c r="G15" i="5"/>
  <c r="G16" i="5"/>
  <c r="F15" i="5"/>
  <c r="F16" i="5" s="1"/>
  <c r="E15" i="5"/>
  <c r="E16" i="5" s="1"/>
  <c r="D15" i="5"/>
  <c r="I15" i="5" s="1"/>
  <c r="E13" i="5"/>
  <c r="D12" i="5"/>
  <c r="D13" i="5"/>
  <c r="F13" i="5"/>
  <c r="G13" i="5"/>
  <c r="D29" i="4"/>
  <c r="D37" i="4"/>
  <c r="D38" i="4"/>
  <c r="D39" i="4"/>
  <c r="H11" i="5"/>
  <c r="I11" i="5" s="1"/>
  <c r="H12" i="5"/>
  <c r="I12" i="5"/>
  <c r="H13" i="5"/>
  <c r="I13" i="5" s="1"/>
  <c r="I14" i="5" l="1"/>
  <c r="H25" i="5"/>
  <c r="I25" i="5" s="1"/>
  <c r="H31" i="5"/>
  <c r="I31" i="5" s="1"/>
  <c r="I33" i="5"/>
  <c r="H34" i="5"/>
  <c r="I34" i="5" s="1"/>
  <c r="G22" i="4"/>
  <c r="G28" i="4"/>
  <c r="D16" i="5"/>
  <c r="I21" i="5"/>
  <c r="G9" i="4"/>
  <c r="G14" i="4" s="1"/>
  <c r="H41" i="5"/>
  <c r="H8" i="5"/>
  <c r="G16" i="4" l="1"/>
  <c r="G15" i="4"/>
  <c r="H43" i="5"/>
  <c r="I41" i="5"/>
  <c r="I43" i="5" s="1"/>
  <c r="H10" i="5"/>
  <c r="I8" i="5"/>
  <c r="I10" i="5" s="1"/>
  <c r="G23" i="4"/>
  <c r="G17" i="4" l="1"/>
  <c r="G29" i="4"/>
  <c r="G37" i="4" s="1"/>
  <c r="G38" i="4" l="1"/>
  <c r="G39" i="4" s="1"/>
</calcChain>
</file>

<file path=xl/sharedStrings.xml><?xml version="1.0" encoding="utf-8"?>
<sst xmlns="http://schemas.openxmlformats.org/spreadsheetml/2006/main" count="161" uniqueCount="112">
  <si>
    <t>№ п.п.</t>
  </si>
  <si>
    <t>%</t>
  </si>
  <si>
    <t>Примечание</t>
  </si>
  <si>
    <t>Специалисты по строительному контролю</t>
  </si>
  <si>
    <t>Ед. изм.</t>
  </si>
  <si>
    <t>Количество</t>
  </si>
  <si>
    <t>Цена за 1 чел/мес, руб.</t>
  </si>
  <si>
    <t>НР, руб.</t>
  </si>
  <si>
    <t>СП, руб.</t>
  </si>
  <si>
    <t>Затраты не учтенные в ЗП за 1 чел/мес., руб</t>
  </si>
  <si>
    <t>Командировочные расходы руб. за 1 чел/мес., руб.</t>
  </si>
  <si>
    <t>Стоимость всего, руб. за 1 чел/мес., руб.</t>
  </si>
  <si>
    <t>Всего ставка, руб. 1 чел/мес. в ценах по состоянию на 2-ой год стр-ва</t>
  </si>
  <si>
    <t>Расчет 1</t>
  </si>
  <si>
    <t>№ п/п</t>
  </si>
  <si>
    <t>Наименование работ и затрат</t>
  </si>
  <si>
    <t>Ед.изм.</t>
  </si>
  <si>
    <t>Кол-во</t>
  </si>
  <si>
    <t>Цена за ед, руб</t>
  </si>
  <si>
    <t>Кол-во специалистов, чел</t>
  </si>
  <si>
    <t>Стоимость, всего, руб</t>
  </si>
  <si>
    <t>1.1.</t>
  </si>
  <si>
    <t>ФОТ</t>
  </si>
  <si>
    <t>руб</t>
  </si>
  <si>
    <t>1.2.</t>
  </si>
  <si>
    <t>Накладные расходы от ФОТ</t>
  </si>
  <si>
    <t>1.3.</t>
  </si>
  <si>
    <t>Сметная прибыль, от ФОТ</t>
  </si>
  <si>
    <t>2.1.</t>
  </si>
  <si>
    <t>месяц</t>
  </si>
  <si>
    <t>2.2.</t>
  </si>
  <si>
    <t>Компенсация работнику дополнительных расходов, связанных с проживанием вне мест постоянного жительства</t>
  </si>
  <si>
    <t>2.3.</t>
  </si>
  <si>
    <t xml:space="preserve">Стоимость проживания </t>
  </si>
  <si>
    <t>ИТОГО по п.II</t>
  </si>
  <si>
    <t>3.1.</t>
  </si>
  <si>
    <t>Стоимость эксплуатации арендованного автомобиля с учетом зарплаты водителя, накладных расходов и прибыли</t>
  </si>
  <si>
    <t>3.2.</t>
  </si>
  <si>
    <t>Амортизация и аренда специального оборудования</t>
  </si>
  <si>
    <t>ИТОГО по п.III</t>
  </si>
  <si>
    <t>IV</t>
  </si>
  <si>
    <t>VII</t>
  </si>
  <si>
    <t>VIII</t>
  </si>
  <si>
    <t>НДС 18%</t>
  </si>
  <si>
    <t>Всего за полный объем оказания услуг с НДС с учетом инфляционных рисков</t>
  </si>
  <si>
    <t>Расчет 2</t>
  </si>
  <si>
    <t>Наименование статей затрат</t>
  </si>
  <si>
    <t>Специалисты по строительному контролю претендента</t>
  </si>
  <si>
    <t>Часовая заработная плата, руб</t>
  </si>
  <si>
    <t>Трудозатраты 1 специалиста за 1 месяц, чел-час</t>
  </si>
  <si>
    <t>Среднемесячный фонд заработной платы для специалиста, всего, рублей (п.1*п.2)</t>
  </si>
  <si>
    <t>Расчет 3</t>
  </si>
  <si>
    <t>Специалисты</t>
  </si>
  <si>
    <t>Требуемое кол-во (мах)</t>
  </si>
  <si>
    <t>Показатели</t>
  </si>
  <si>
    <t>Всего за весь период строительства</t>
  </si>
  <si>
    <t>II квартал</t>
  </si>
  <si>
    <t>III квартал</t>
  </si>
  <si>
    <t>Кол-во чел/мес.</t>
  </si>
  <si>
    <t>Стоимость чел/мес</t>
  </si>
  <si>
    <t>Стоимость всего</t>
  </si>
  <si>
    <t>ИТОГО по продолжительности при 8-ми часовом рабочем дне</t>
  </si>
  <si>
    <t>I квартал    (1 месяц)</t>
  </si>
  <si>
    <t>спец. чел/час.</t>
  </si>
  <si>
    <t>Всего ставка, руб. 1 чел/мес. в ценах по состоянию на 01.01.2014</t>
  </si>
  <si>
    <t>IV квартал    (1 месяц)</t>
  </si>
  <si>
    <t xml:space="preserve">Всего за полный объем оказания услуг без НДС </t>
  </si>
  <si>
    <t>Расчет 4</t>
  </si>
  <si>
    <t>Вспомогательные и расходные материалы</t>
  </si>
  <si>
    <t>Стоимость проезда</t>
  </si>
  <si>
    <t xml:space="preserve">Услуги связи </t>
  </si>
  <si>
    <t xml:space="preserve">Питание </t>
  </si>
  <si>
    <t xml:space="preserve">Всего по п.I </t>
  </si>
  <si>
    <t>I. Стоимость услуг, оказываемых на строительной площадке строителями строительного контроля</t>
  </si>
  <si>
    <t xml:space="preserve">затраты по строительному контролю за строительством по объектам: </t>
  </si>
  <si>
    <t xml:space="preserve">II. Командировочные расходы специалистов строительного контроля </t>
  </si>
  <si>
    <t xml:space="preserve">Итого по п.I, II и III за весь период строительства </t>
  </si>
  <si>
    <t xml:space="preserve">III. Затраты не учтенные в ЗП </t>
  </si>
  <si>
    <t>Расчет пораспределению объемов и стоимости услуг специалистов строительного контроля по объектам</t>
  </si>
  <si>
    <t xml:space="preserve">ИТОГО среднее в месяц </t>
  </si>
  <si>
    <t>Таблица комплексных ставок специалистов по строительному контролю на объектам</t>
  </si>
  <si>
    <t>Расчет по определению часовой заработной платы специалистов по строительному контролю по объектам</t>
  </si>
  <si>
    <t>V</t>
  </si>
  <si>
    <t>VI</t>
  </si>
  <si>
    <t>V. Дополнительные затраты за услуги служб инструментального контроля</t>
  </si>
  <si>
    <t>ВИК</t>
  </si>
  <si>
    <t xml:space="preserve">РК/УЗК </t>
  </si>
  <si>
    <t xml:space="preserve">Контроль сплошности изоляционного контроля </t>
  </si>
  <si>
    <t>Проверка качества РК снимков (подрядной организации)</t>
  </si>
  <si>
    <t xml:space="preserve">Расчет тарифной ставки произвести в соответствии с Расчетом №1  Приложения № 2 </t>
  </si>
  <si>
    <t>Расчет тарифной ставки произвести в соответствии с Расчетом №2 Приложения № 2</t>
  </si>
  <si>
    <t>ИТОГО по п.I за 1  месяц</t>
  </si>
  <si>
    <t>чел\день</t>
  </si>
  <si>
    <t>маш\дни</t>
  </si>
  <si>
    <t>Кол-во чел/дней.</t>
  </si>
  <si>
    <t>Ориентировочное количество инженеров. Исходя из декйствующих договоров</t>
  </si>
  <si>
    <t xml:space="preserve">Действующая ставка </t>
  </si>
  <si>
    <t>Ориентировочная з\п исходя из действующего договора</t>
  </si>
  <si>
    <t>ИТОГО по продолжительности при 11-ти часовом рабочем дне</t>
  </si>
  <si>
    <t>Всего ставка, руб. 1 чел/день. в ценах по состоянию на 01.01.2014г</t>
  </si>
  <si>
    <t>Всего по п.II</t>
  </si>
  <si>
    <t>Уровень накладных расходов и сметной прибыли значительнопревышает уровень по действующим договорам</t>
  </si>
  <si>
    <t>450 рублей в сутки 9ср.стоимость проживания в общежитии)</t>
  </si>
  <si>
    <t>Всего по п.III</t>
  </si>
  <si>
    <t xml:space="preserve"> и пр.</t>
  </si>
  <si>
    <t xml:space="preserve">Определение плотности грунта </t>
  </si>
  <si>
    <t>Расчет тарифных ставок произвести в соответствии с Таблицей №3 Форма 8 1 (составляют ориентировочно 5% от общей стоимости)</t>
  </si>
  <si>
    <t xml:space="preserve"> год строительства</t>
  </si>
  <si>
    <t>Приложение №4 к форме 8</t>
  </si>
  <si>
    <t>Приложение №3 к форме 8</t>
  </si>
  <si>
    <t>Приложение №2 к форме 8</t>
  </si>
  <si>
    <t>Приложение №1 к 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</si>
</sst>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" fontId="0" fillId="0" borderId="12" xfId="0" applyNumberFormat="1" applyBorder="1" applyAlignment="1">
      <alignment horizontal="center" vertical="center" wrapText="1"/>
    </xf>
    <xf numFmtId="16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15" xfId="0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3" borderId="1" xfId="0" applyFont="1" applyFill="1" applyBorder="1"/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3" fontId="0" fillId="0" borderId="12" xfId="0" applyNumberForma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textRotation="90"/>
    </xf>
    <xf numFmtId="0" fontId="11" fillId="0" borderId="0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2" fontId="3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workbookViewId="0">
      <selection activeCell="H9" sqref="H9"/>
    </sheetView>
  </sheetViews>
  <sheetFormatPr defaultRowHeight="15" x14ac:dyDescent="0.25"/>
  <cols>
    <col min="2" max="2" width="29.85546875" customWidth="1"/>
    <col min="3" max="3" width="11.140625" customWidth="1"/>
    <col min="4" max="4" width="9.5703125" customWidth="1"/>
    <col min="5" max="5" width="15.85546875" customWidth="1"/>
    <col min="6" max="6" width="15.28515625" customWidth="1"/>
    <col min="7" max="7" width="14.85546875" customWidth="1"/>
    <col min="8" max="8" width="41.85546875" customWidth="1"/>
    <col min="10" max="10" width="18" hidden="1" customWidth="1"/>
    <col min="11" max="11" width="11.5703125" bestFit="1" customWidth="1"/>
  </cols>
  <sheetData>
    <row r="1" spans="1:18" x14ac:dyDescent="0.25">
      <c r="H1" s="96" t="s">
        <v>111</v>
      </c>
    </row>
    <row r="2" spans="1:18" x14ac:dyDescent="0.25">
      <c r="A2" s="113" t="s">
        <v>13</v>
      </c>
      <c r="B2" s="113"/>
      <c r="C2" s="113"/>
      <c r="D2" s="113"/>
      <c r="E2" s="113"/>
      <c r="F2" s="113"/>
      <c r="G2" s="113"/>
      <c r="H2" s="113"/>
    </row>
    <row r="3" spans="1:18" x14ac:dyDescent="0.25">
      <c r="A3" s="113" t="s">
        <v>74</v>
      </c>
      <c r="B3" s="113"/>
      <c r="C3" s="113"/>
      <c r="D3" s="113"/>
      <c r="E3" s="113"/>
      <c r="F3" s="113"/>
      <c r="G3" s="113"/>
      <c r="H3" s="113"/>
    </row>
    <row r="4" spans="1:18" ht="27.75" customHeight="1" thickBot="1" x14ac:dyDescent="0.3">
      <c r="A4" s="117"/>
      <c r="B4" s="117"/>
      <c r="C4" s="117"/>
      <c r="D4" s="117"/>
      <c r="E4" s="117"/>
      <c r="F4" s="117"/>
      <c r="G4" s="117"/>
      <c r="H4" s="117"/>
    </row>
    <row r="5" spans="1:18" ht="45" x14ac:dyDescent="0.25">
      <c r="A5" s="55" t="s">
        <v>14</v>
      </c>
      <c r="B5" s="48" t="s">
        <v>15</v>
      </c>
      <c r="C5" s="48" t="s">
        <v>16</v>
      </c>
      <c r="D5" s="48" t="s">
        <v>17</v>
      </c>
      <c r="E5" s="48" t="s">
        <v>18</v>
      </c>
      <c r="F5" s="48" t="s">
        <v>19</v>
      </c>
      <c r="G5" s="48" t="s">
        <v>20</v>
      </c>
      <c r="H5" s="50" t="s">
        <v>2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thickBot="1" x14ac:dyDescent="0.3">
      <c r="A6" s="33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34">
        <v>8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x14ac:dyDescent="0.25">
      <c r="A7" s="114" t="s">
        <v>73</v>
      </c>
      <c r="B7" s="115"/>
      <c r="C7" s="115"/>
      <c r="D7" s="115"/>
      <c r="E7" s="115"/>
      <c r="F7" s="115"/>
      <c r="G7" s="115"/>
      <c r="H7" s="116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60" x14ac:dyDescent="0.25">
      <c r="A8" s="39" t="s">
        <v>21</v>
      </c>
      <c r="B8" s="6" t="s">
        <v>22</v>
      </c>
      <c r="C8" s="4" t="s">
        <v>23</v>
      </c>
      <c r="D8" s="4"/>
      <c r="E8" s="17">
        <f>'Форма 3'!I42</f>
        <v>0</v>
      </c>
      <c r="F8" s="4">
        <v>1</v>
      </c>
      <c r="G8" s="52">
        <f>F8*E8</f>
        <v>0</v>
      </c>
      <c r="H8" s="26"/>
      <c r="I8" s="5"/>
      <c r="J8" s="5" t="s">
        <v>97</v>
      </c>
      <c r="K8" s="5"/>
      <c r="L8" s="5"/>
      <c r="M8" s="5"/>
      <c r="N8" s="5"/>
      <c r="O8" s="5"/>
      <c r="P8" s="5"/>
      <c r="Q8" s="5"/>
      <c r="R8" s="5"/>
    </row>
    <row r="9" spans="1:18" ht="120" customHeight="1" x14ac:dyDescent="0.25">
      <c r="A9" s="39" t="s">
        <v>24</v>
      </c>
      <c r="B9" s="6" t="s">
        <v>25</v>
      </c>
      <c r="C9" s="4" t="s">
        <v>1</v>
      </c>
      <c r="D9" s="4"/>
      <c r="E9" s="4"/>
      <c r="F9" s="4"/>
      <c r="G9" s="52">
        <f>G8*55%</f>
        <v>0</v>
      </c>
      <c r="H9" s="26"/>
      <c r="I9" s="5"/>
      <c r="J9" s="109" t="s">
        <v>101</v>
      </c>
      <c r="K9" s="5"/>
      <c r="L9" s="5"/>
      <c r="M9" s="5"/>
      <c r="N9" s="5"/>
      <c r="O9" s="5"/>
      <c r="P9" s="5"/>
      <c r="Q9" s="5"/>
      <c r="R9" s="5"/>
    </row>
    <row r="10" spans="1:18" ht="31.5" hidden="1" customHeight="1" x14ac:dyDescent="0.25">
      <c r="A10" s="39"/>
      <c r="B10" s="24" t="s">
        <v>68</v>
      </c>
      <c r="C10" s="4"/>
      <c r="D10" s="4"/>
      <c r="E10" s="4"/>
      <c r="F10" s="4"/>
      <c r="G10" s="52"/>
      <c r="H10" s="26"/>
      <c r="I10" s="5"/>
      <c r="J10" s="109"/>
      <c r="K10" s="5"/>
      <c r="L10" s="5"/>
      <c r="M10" s="5"/>
      <c r="N10" s="5"/>
      <c r="O10" s="5"/>
      <c r="P10" s="5"/>
      <c r="Q10" s="5"/>
      <c r="R10" s="5"/>
    </row>
    <row r="11" spans="1:18" ht="15.75" hidden="1" customHeight="1" x14ac:dyDescent="0.25">
      <c r="A11" s="39"/>
      <c r="B11" s="25" t="s">
        <v>70</v>
      </c>
      <c r="C11" s="4"/>
      <c r="D11" s="4"/>
      <c r="E11" s="4"/>
      <c r="F11" s="4"/>
      <c r="G11" s="52"/>
      <c r="H11" s="26"/>
      <c r="I11" s="5"/>
      <c r="J11" s="109"/>
      <c r="K11" s="5"/>
      <c r="L11" s="5"/>
      <c r="M11" s="5"/>
      <c r="N11" s="5"/>
      <c r="O11" s="5"/>
      <c r="P11" s="5"/>
      <c r="Q11" s="5"/>
      <c r="R11" s="5"/>
    </row>
    <row r="12" spans="1:18" ht="15" hidden="1" customHeight="1" x14ac:dyDescent="0.25">
      <c r="A12" s="39"/>
      <c r="B12" s="23" t="s">
        <v>71</v>
      </c>
      <c r="C12" s="4"/>
      <c r="D12" s="4"/>
      <c r="E12" s="4"/>
      <c r="F12" s="4"/>
      <c r="G12" s="52"/>
      <c r="H12" s="26"/>
      <c r="I12" s="5"/>
      <c r="J12" s="109"/>
      <c r="K12" s="5"/>
      <c r="L12" s="5"/>
      <c r="M12" s="5"/>
      <c r="N12" s="5"/>
      <c r="O12" s="5"/>
      <c r="P12" s="5"/>
      <c r="Q12" s="5"/>
      <c r="R12" s="5"/>
    </row>
    <row r="13" spans="1:18" x14ac:dyDescent="0.25">
      <c r="A13" s="39" t="s">
        <v>26</v>
      </c>
      <c r="B13" s="6" t="s">
        <v>27</v>
      </c>
      <c r="C13" s="4" t="s">
        <v>1</v>
      </c>
      <c r="D13" s="4"/>
      <c r="E13" s="4"/>
      <c r="F13" s="4"/>
      <c r="G13" s="52">
        <f>G8*32%</f>
        <v>0</v>
      </c>
      <c r="H13" s="26"/>
      <c r="I13" s="5"/>
      <c r="J13" s="109"/>
      <c r="K13" s="5"/>
      <c r="L13" s="5"/>
      <c r="M13" s="5"/>
      <c r="N13" s="5"/>
      <c r="O13" s="5"/>
      <c r="P13" s="5"/>
      <c r="Q13" s="5"/>
      <c r="R13" s="5"/>
    </row>
    <row r="14" spans="1:18" x14ac:dyDescent="0.25">
      <c r="A14" s="40"/>
      <c r="B14" s="20" t="s">
        <v>91</v>
      </c>
      <c r="C14" s="4" t="s">
        <v>23</v>
      </c>
      <c r="D14" s="10"/>
      <c r="E14" s="10"/>
      <c r="F14" s="10"/>
      <c r="G14" s="53">
        <f>G8+G9+G13</f>
        <v>0</v>
      </c>
      <c r="H14" s="26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ht="45" x14ac:dyDescent="0.25">
      <c r="A15" s="40"/>
      <c r="B15" s="20" t="s">
        <v>72</v>
      </c>
      <c r="C15" s="10" t="s">
        <v>29</v>
      </c>
      <c r="D15" s="10"/>
      <c r="E15" s="10"/>
      <c r="F15" s="10"/>
      <c r="G15" s="53">
        <f>G14*D15</f>
        <v>0</v>
      </c>
      <c r="H15" s="68" t="s">
        <v>89</v>
      </c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40"/>
      <c r="B16" s="20" t="s">
        <v>72</v>
      </c>
      <c r="C16" s="10" t="s">
        <v>92</v>
      </c>
      <c r="D16" s="10"/>
      <c r="E16" s="10"/>
      <c r="F16" s="10"/>
      <c r="G16" s="21">
        <f>G14*4792/30</f>
        <v>0</v>
      </c>
      <c r="H16" s="26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15.75" thickBot="1" x14ac:dyDescent="0.3">
      <c r="A17" s="60"/>
      <c r="B17" s="61" t="s">
        <v>72</v>
      </c>
      <c r="C17" s="62" t="s">
        <v>92</v>
      </c>
      <c r="D17" s="62">
        <v>1</v>
      </c>
      <c r="E17" s="62"/>
      <c r="F17" s="62"/>
      <c r="G17" s="63" t="e">
        <f>G16/D16</f>
        <v>#DIV/0!</v>
      </c>
      <c r="H17" s="64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5.75" thickBot="1" x14ac:dyDescent="0.3">
      <c r="A18" s="118" t="s">
        <v>75</v>
      </c>
      <c r="B18" s="119"/>
      <c r="C18" s="119"/>
      <c r="D18" s="119"/>
      <c r="E18" s="119"/>
      <c r="F18" s="119"/>
      <c r="G18" s="119"/>
      <c r="H18" s="120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90" x14ac:dyDescent="0.25">
      <c r="A19" s="65" t="s">
        <v>28</v>
      </c>
      <c r="B19" s="66" t="s">
        <v>69</v>
      </c>
      <c r="C19" s="31" t="s">
        <v>29</v>
      </c>
      <c r="D19" s="31">
        <f>D15</f>
        <v>0</v>
      </c>
      <c r="E19" s="31"/>
      <c r="F19" s="31"/>
      <c r="G19" s="67">
        <f>F19*E19*D19*2</f>
        <v>0</v>
      </c>
      <c r="H19" s="32"/>
      <c r="I19" s="5"/>
      <c r="J19" s="5" t="s">
        <v>95</v>
      </c>
      <c r="K19" s="5"/>
      <c r="L19" s="5"/>
      <c r="M19" s="5"/>
      <c r="N19" s="5"/>
      <c r="O19" s="5"/>
      <c r="P19" s="5"/>
      <c r="Q19" s="5"/>
      <c r="R19" s="5"/>
    </row>
    <row r="20" spans="1:18" ht="60" x14ac:dyDescent="0.25">
      <c r="A20" s="39" t="s">
        <v>30</v>
      </c>
      <c r="B20" s="7" t="s">
        <v>31</v>
      </c>
      <c r="C20" s="10" t="s">
        <v>92</v>
      </c>
      <c r="D20" s="4">
        <f>D16</f>
        <v>0</v>
      </c>
      <c r="E20" s="4"/>
      <c r="F20" s="4"/>
      <c r="G20" s="52">
        <f>D20*E20*F20</f>
        <v>0</v>
      </c>
      <c r="H20" s="26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75" x14ac:dyDescent="0.25">
      <c r="A21" s="40" t="s">
        <v>32</v>
      </c>
      <c r="B21" s="7" t="s">
        <v>33</v>
      </c>
      <c r="C21" s="10" t="s">
        <v>92</v>
      </c>
      <c r="D21" s="4">
        <f>D20</f>
        <v>0</v>
      </c>
      <c r="E21" s="4"/>
      <c r="F21" s="4"/>
      <c r="G21" s="52">
        <f>E21*D21</f>
        <v>0</v>
      </c>
      <c r="H21" s="26"/>
      <c r="I21" s="5"/>
      <c r="J21" s="5" t="s">
        <v>102</v>
      </c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56"/>
      <c r="B22" s="20" t="s">
        <v>34</v>
      </c>
      <c r="C22" s="10"/>
      <c r="D22" s="10"/>
      <c r="E22" s="10"/>
      <c r="F22" s="10"/>
      <c r="G22" s="53">
        <f>G21+G20+G19</f>
        <v>0</v>
      </c>
      <c r="H22" s="57"/>
      <c r="I22" s="5"/>
      <c r="J22" s="54"/>
      <c r="K22" s="5"/>
      <c r="L22" s="5"/>
      <c r="M22" s="5"/>
      <c r="N22" s="5"/>
      <c r="O22" s="5"/>
      <c r="P22" s="5"/>
      <c r="Q22" s="5"/>
      <c r="R22" s="5"/>
    </row>
    <row r="23" spans="1:18" x14ac:dyDescent="0.25">
      <c r="A23" s="40"/>
      <c r="B23" s="20" t="s">
        <v>100</v>
      </c>
      <c r="C23" s="10" t="s">
        <v>92</v>
      </c>
      <c r="D23" s="10">
        <v>1</v>
      </c>
      <c r="E23" s="10"/>
      <c r="F23" s="10"/>
      <c r="G23" s="21" t="e">
        <f>G22/D21</f>
        <v>#DIV/0!</v>
      </c>
      <c r="H23" s="26"/>
      <c r="I23" s="5"/>
      <c r="J23" s="54"/>
      <c r="K23" s="54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106" t="s">
        <v>77</v>
      </c>
      <c r="B24" s="107"/>
      <c r="C24" s="107"/>
      <c r="D24" s="107"/>
      <c r="E24" s="107"/>
      <c r="F24" s="107"/>
      <c r="G24" s="107"/>
      <c r="H24" s="108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75" x14ac:dyDescent="0.25">
      <c r="A25" s="40" t="s">
        <v>35</v>
      </c>
      <c r="B25" s="7" t="s">
        <v>36</v>
      </c>
      <c r="C25" s="4" t="s">
        <v>93</v>
      </c>
      <c r="D25" s="4"/>
      <c r="E25" s="4"/>
      <c r="F25" s="4"/>
      <c r="G25" s="52"/>
      <c r="H25" s="68" t="s">
        <v>90</v>
      </c>
      <c r="I25" s="5"/>
      <c r="J25" s="5" t="s">
        <v>96</v>
      </c>
      <c r="K25" s="5"/>
      <c r="L25" s="5"/>
      <c r="M25" s="5"/>
      <c r="N25" s="5"/>
      <c r="O25" s="5"/>
      <c r="P25" s="5"/>
      <c r="Q25" s="5"/>
      <c r="R25" s="5"/>
    </row>
    <row r="26" spans="1:18" ht="30" x14ac:dyDescent="0.25">
      <c r="A26" s="40" t="s">
        <v>37</v>
      </c>
      <c r="B26" s="7" t="s">
        <v>38</v>
      </c>
      <c r="C26" s="4" t="s">
        <v>23</v>
      </c>
      <c r="D26" s="4"/>
      <c r="E26" s="4"/>
      <c r="F26" s="4"/>
      <c r="G26" s="52"/>
      <c r="H26" s="26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40"/>
      <c r="B27" s="20" t="s">
        <v>39</v>
      </c>
      <c r="C27" s="10"/>
      <c r="D27" s="10"/>
      <c r="E27" s="10"/>
      <c r="F27" s="10"/>
      <c r="G27" s="53">
        <f>G26+G25</f>
        <v>0</v>
      </c>
      <c r="H27" s="26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40"/>
      <c r="B28" s="20" t="s">
        <v>103</v>
      </c>
      <c r="C28" s="10" t="s">
        <v>92</v>
      </c>
      <c r="D28" s="10">
        <v>1</v>
      </c>
      <c r="E28" s="10"/>
      <c r="F28" s="10"/>
      <c r="G28" s="53" t="e">
        <f>G27/D25</f>
        <v>#DIV/0!</v>
      </c>
      <c r="H28" s="26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30" x14ac:dyDescent="0.25">
      <c r="A29" s="42" t="s">
        <v>40</v>
      </c>
      <c r="B29" s="43" t="s">
        <v>76</v>
      </c>
      <c r="C29" s="44" t="s">
        <v>29</v>
      </c>
      <c r="D29" s="44">
        <f>D15</f>
        <v>0</v>
      </c>
      <c r="E29" s="45"/>
      <c r="F29" s="58"/>
      <c r="G29" s="45">
        <f>G27+G22+G16</f>
        <v>0</v>
      </c>
      <c r="H29" s="46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106" t="s">
        <v>84</v>
      </c>
      <c r="B30" s="107"/>
      <c r="C30" s="107"/>
      <c r="D30" s="107"/>
      <c r="E30" s="107"/>
      <c r="F30" s="107"/>
      <c r="G30" s="107"/>
      <c r="H30" s="108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105" t="s">
        <v>82</v>
      </c>
      <c r="B31" s="35" t="s">
        <v>85</v>
      </c>
      <c r="C31" s="36"/>
      <c r="D31" s="36"/>
      <c r="E31" s="36"/>
      <c r="F31" s="36"/>
      <c r="G31" s="37"/>
      <c r="H31" s="110" t="s">
        <v>106</v>
      </c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105"/>
      <c r="B32" s="35" t="s">
        <v>86</v>
      </c>
      <c r="C32" s="36"/>
      <c r="D32" s="36"/>
      <c r="E32" s="36"/>
      <c r="F32" s="36"/>
      <c r="G32" s="37"/>
      <c r="H32" s="111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30" x14ac:dyDescent="0.25">
      <c r="A33" s="105"/>
      <c r="B33" s="35" t="s">
        <v>87</v>
      </c>
      <c r="C33" s="36"/>
      <c r="D33" s="36"/>
      <c r="E33" s="36"/>
      <c r="F33" s="36"/>
      <c r="G33" s="37"/>
      <c r="H33" s="111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30" x14ac:dyDescent="0.25">
      <c r="A34" s="105"/>
      <c r="B34" s="35" t="s">
        <v>88</v>
      </c>
      <c r="C34" s="36"/>
      <c r="D34" s="36"/>
      <c r="E34" s="36"/>
      <c r="F34" s="36"/>
      <c r="G34" s="59"/>
      <c r="H34" s="111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30" x14ac:dyDescent="0.25">
      <c r="A35" s="105"/>
      <c r="B35" s="35" t="s">
        <v>105</v>
      </c>
      <c r="C35" s="36"/>
      <c r="D35" s="36"/>
      <c r="E35" s="36"/>
      <c r="F35" s="36"/>
      <c r="G35" s="59"/>
      <c r="H35" s="111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94"/>
      <c r="B36" s="35" t="s">
        <v>104</v>
      </c>
      <c r="C36" s="36"/>
      <c r="D36" s="36"/>
      <c r="E36" s="36"/>
      <c r="F36" s="36"/>
      <c r="G36" s="59"/>
      <c r="H36" s="112"/>
      <c r="I36" s="95"/>
      <c r="J36" s="95"/>
      <c r="K36" s="95"/>
      <c r="L36" s="95"/>
      <c r="M36" s="95"/>
      <c r="N36" s="95"/>
      <c r="O36" s="95"/>
      <c r="P36" s="95"/>
      <c r="Q36" s="95"/>
      <c r="R36" s="95"/>
    </row>
    <row r="37" spans="1:18" ht="30" x14ac:dyDescent="0.25">
      <c r="A37" s="42" t="s">
        <v>83</v>
      </c>
      <c r="B37" s="43" t="s">
        <v>66</v>
      </c>
      <c r="C37" s="44" t="s">
        <v>29</v>
      </c>
      <c r="D37" s="44">
        <f>D15</f>
        <v>0</v>
      </c>
      <c r="E37" s="45"/>
      <c r="F37" s="44"/>
      <c r="G37" s="45">
        <f>G29</f>
        <v>0</v>
      </c>
      <c r="H37" s="46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84" t="s">
        <v>41</v>
      </c>
      <c r="B38" s="85" t="s">
        <v>43</v>
      </c>
      <c r="C38" s="86" t="s">
        <v>29</v>
      </c>
      <c r="D38" s="86">
        <f>D15</f>
        <v>0</v>
      </c>
      <c r="E38" s="87"/>
      <c r="F38" s="86"/>
      <c r="G38" s="87">
        <f>G37*0.18</f>
        <v>0</v>
      </c>
      <c r="H38" s="88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45.75" thickBot="1" x14ac:dyDescent="0.3">
      <c r="A39" s="89" t="s">
        <v>42</v>
      </c>
      <c r="B39" s="90" t="s">
        <v>44</v>
      </c>
      <c r="C39" s="91" t="s">
        <v>29</v>
      </c>
      <c r="D39" s="91">
        <f>D15</f>
        <v>0</v>
      </c>
      <c r="E39" s="92"/>
      <c r="F39" s="91"/>
      <c r="G39" s="92">
        <f>G37+G38</f>
        <v>0</v>
      </c>
      <c r="H39" s="93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47"/>
      <c r="B42" s="47"/>
      <c r="C42" s="47"/>
      <c r="D42" s="47"/>
      <c r="F42" s="47"/>
    </row>
    <row r="43" spans="1:18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</sheetData>
  <mergeCells count="10">
    <mergeCell ref="A2:H2"/>
    <mergeCell ref="A3:H3"/>
    <mergeCell ref="A7:H7"/>
    <mergeCell ref="A4:H4"/>
    <mergeCell ref="A18:H18"/>
    <mergeCell ref="A31:A35"/>
    <mergeCell ref="A24:H24"/>
    <mergeCell ref="A30:H30"/>
    <mergeCell ref="J9:J13"/>
    <mergeCell ref="H31:H36"/>
  </mergeCells>
  <phoneticPr fontId="5" type="noConversion"/>
  <printOptions horizontalCentered="1"/>
  <pageMargins left="0.15748031496062992" right="0.15748031496062992" top="0.31496062992125984" bottom="0.28000000000000003" header="0.31496062992125984" footer="0.17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workbookViewId="0">
      <selection activeCell="C20" sqref="C20"/>
    </sheetView>
  </sheetViews>
  <sheetFormatPr defaultRowHeight="15" x14ac:dyDescent="0.25"/>
  <cols>
    <col min="2" max="2" width="47.85546875" customWidth="1"/>
    <col min="3" max="3" width="66.140625" customWidth="1"/>
  </cols>
  <sheetData>
    <row r="1" spans="1:3" x14ac:dyDescent="0.25">
      <c r="C1" s="76" t="s">
        <v>110</v>
      </c>
    </row>
    <row r="3" spans="1:3" x14ac:dyDescent="0.25">
      <c r="A3" s="113" t="s">
        <v>45</v>
      </c>
      <c r="B3" s="113"/>
      <c r="C3" s="113"/>
    </row>
    <row r="4" spans="1:3" ht="36" customHeight="1" x14ac:dyDescent="0.25">
      <c r="A4" s="121" t="s">
        <v>81</v>
      </c>
      <c r="B4" s="121"/>
      <c r="C4" s="121"/>
    </row>
    <row r="5" spans="1:3" ht="33" customHeight="1" thickBot="1" x14ac:dyDescent="0.3">
      <c r="A5" s="121"/>
      <c r="B5" s="121"/>
      <c r="C5" s="121"/>
    </row>
    <row r="6" spans="1:3" x14ac:dyDescent="0.25">
      <c r="A6" s="122" t="s">
        <v>14</v>
      </c>
      <c r="B6" s="124" t="s">
        <v>46</v>
      </c>
      <c r="C6" s="129" t="s">
        <v>47</v>
      </c>
    </row>
    <row r="7" spans="1:3" x14ac:dyDescent="0.25">
      <c r="A7" s="106"/>
      <c r="B7" s="125"/>
      <c r="C7" s="130"/>
    </row>
    <row r="8" spans="1:3" x14ac:dyDescent="0.25">
      <c r="A8" s="106"/>
      <c r="B8" s="125"/>
      <c r="C8" s="127"/>
    </row>
    <row r="9" spans="1:3" ht="15.75" thickBot="1" x14ac:dyDescent="0.3">
      <c r="A9" s="123"/>
      <c r="B9" s="126"/>
      <c r="C9" s="128"/>
    </row>
    <row r="10" spans="1:3" x14ac:dyDescent="0.25">
      <c r="A10" s="72">
        <v>1</v>
      </c>
      <c r="B10" s="73">
        <v>2</v>
      </c>
      <c r="C10" s="74">
        <v>3</v>
      </c>
    </row>
    <row r="11" spans="1:3" ht="18" customHeight="1" x14ac:dyDescent="0.25">
      <c r="A11" s="16">
        <v>1</v>
      </c>
      <c r="B11" s="69" t="s">
        <v>48</v>
      </c>
      <c r="C11" s="71"/>
    </row>
    <row r="12" spans="1:3" ht="18.75" customHeight="1" x14ac:dyDescent="0.25">
      <c r="A12" s="16">
        <v>2</v>
      </c>
      <c r="B12" s="69" t="s">
        <v>49</v>
      </c>
      <c r="C12" s="70"/>
    </row>
    <row r="13" spans="1:3" ht="30.75" thickBot="1" x14ac:dyDescent="0.3">
      <c r="A13" s="15">
        <v>3</v>
      </c>
      <c r="B13" s="41" t="s">
        <v>50</v>
      </c>
      <c r="C13" s="83"/>
    </row>
    <row r="14" spans="1:3" x14ac:dyDescent="0.25">
      <c r="A14" s="12"/>
      <c r="B14" s="13"/>
      <c r="C14" s="14"/>
    </row>
    <row r="16" spans="1:3" x14ac:dyDescent="0.25">
      <c r="A16" s="47"/>
      <c r="B16" s="47"/>
      <c r="C16" s="75"/>
    </row>
  </sheetData>
  <mergeCells count="7">
    <mergeCell ref="A3:C3"/>
    <mergeCell ref="A5:C5"/>
    <mergeCell ref="A6:A9"/>
    <mergeCell ref="B6:B9"/>
    <mergeCell ref="C8:C9"/>
    <mergeCell ref="C6:C7"/>
    <mergeCell ref="A4:C4"/>
  </mergeCells>
  <phoneticPr fontId="5" type="noConversion"/>
  <printOptions horizontalCentered="1"/>
  <pageMargins left="0.19685039370078741" right="0.15748031496062992" top="0.31496062992125984" bottom="0.3937007874015748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workbookViewId="0">
      <selection activeCell="L41" sqref="L41"/>
    </sheetView>
  </sheetViews>
  <sheetFormatPr defaultRowHeight="15" x14ac:dyDescent="0.25"/>
  <cols>
    <col min="1" max="1" width="24.140625" customWidth="1"/>
    <col min="2" max="2" width="12.5703125" customWidth="1"/>
    <col min="3" max="3" width="14.7109375" customWidth="1"/>
    <col min="4" max="4" width="14.5703125" customWidth="1"/>
    <col min="5" max="5" width="12.140625" customWidth="1"/>
    <col min="6" max="7" width="12.5703125" customWidth="1"/>
    <col min="8" max="8" width="14.28515625" customWidth="1"/>
    <col min="9" max="9" width="14.7109375" customWidth="1"/>
  </cols>
  <sheetData>
    <row r="1" spans="1:24" x14ac:dyDescent="0.25">
      <c r="I1" s="8" t="s">
        <v>109</v>
      </c>
    </row>
    <row r="2" spans="1:24" x14ac:dyDescent="0.25">
      <c r="A2" s="113" t="s">
        <v>51</v>
      </c>
      <c r="B2" s="113"/>
      <c r="C2" s="113"/>
      <c r="D2" s="113"/>
      <c r="E2" s="113"/>
      <c r="F2" s="113"/>
      <c r="G2" s="113"/>
      <c r="H2" s="113"/>
      <c r="I2" s="113"/>
    </row>
    <row r="3" spans="1:24" ht="32.25" customHeight="1" x14ac:dyDescent="0.25">
      <c r="A3" s="131" t="s">
        <v>78</v>
      </c>
      <c r="B3" s="131"/>
      <c r="C3" s="131"/>
      <c r="D3" s="131"/>
      <c r="E3" s="131"/>
      <c r="F3" s="131"/>
      <c r="G3" s="131"/>
      <c r="H3" s="131"/>
      <c r="I3" s="131"/>
    </row>
    <row r="4" spans="1:24" ht="32.25" customHeight="1" thickBot="1" x14ac:dyDescent="0.3">
      <c r="A4" s="138"/>
      <c r="B4" s="131"/>
      <c r="C4" s="131"/>
      <c r="D4" s="131"/>
      <c r="E4" s="131"/>
      <c r="F4" s="131"/>
      <c r="G4" s="131"/>
      <c r="H4" s="131"/>
      <c r="I4" s="131"/>
    </row>
    <row r="5" spans="1:24" ht="45" customHeight="1" x14ac:dyDescent="0.25">
      <c r="A5" s="132" t="s">
        <v>52</v>
      </c>
      <c r="B5" s="134" t="s">
        <v>53</v>
      </c>
      <c r="C5" s="134" t="s">
        <v>54</v>
      </c>
      <c r="D5" s="134" t="s">
        <v>107</v>
      </c>
      <c r="E5" s="134"/>
      <c r="F5" s="134"/>
      <c r="G5" s="134"/>
      <c r="H5" s="134" t="s">
        <v>55</v>
      </c>
      <c r="I5" s="136" t="s">
        <v>79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ht="30" x14ac:dyDescent="0.25">
      <c r="A6" s="133"/>
      <c r="B6" s="135"/>
      <c r="C6" s="135"/>
      <c r="D6" s="97" t="s">
        <v>62</v>
      </c>
      <c r="E6" s="97" t="s">
        <v>56</v>
      </c>
      <c r="F6" s="97" t="s">
        <v>57</v>
      </c>
      <c r="G6" s="97" t="s">
        <v>65</v>
      </c>
      <c r="H6" s="135"/>
      <c r="I6" s="137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15.75" thickBot="1" x14ac:dyDescent="0.3">
      <c r="A7" s="102">
        <v>1</v>
      </c>
      <c r="B7" s="103">
        <v>2</v>
      </c>
      <c r="C7" s="103">
        <v>3</v>
      </c>
      <c r="D7" s="103">
        <v>4</v>
      </c>
      <c r="E7" s="103">
        <v>5</v>
      </c>
      <c r="F7" s="103">
        <v>6</v>
      </c>
      <c r="G7" s="103">
        <v>7</v>
      </c>
      <c r="H7" s="103">
        <v>8</v>
      </c>
      <c r="I7" s="104">
        <v>9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54.75" customHeight="1" x14ac:dyDescent="0.25">
      <c r="A8" s="132"/>
      <c r="B8" s="140"/>
      <c r="C8" s="48" t="s">
        <v>94</v>
      </c>
      <c r="D8" s="49"/>
      <c r="E8" s="49"/>
      <c r="F8" s="49"/>
      <c r="G8" s="49"/>
      <c r="H8" s="49">
        <f>D8+E8+F8+G8</f>
        <v>0</v>
      </c>
      <c r="I8" s="81">
        <f>H8/12</f>
        <v>0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48.75" customHeight="1" x14ac:dyDescent="0.25">
      <c r="A9" s="133"/>
      <c r="B9" s="107"/>
      <c r="C9" s="4" t="s">
        <v>59</v>
      </c>
      <c r="D9" s="52"/>
      <c r="E9" s="52"/>
      <c r="F9" s="52"/>
      <c r="G9" s="52"/>
      <c r="H9" s="52"/>
      <c r="I9" s="80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56.25" customHeight="1" x14ac:dyDescent="0.25">
      <c r="A10" s="133"/>
      <c r="B10" s="107"/>
      <c r="C10" s="4" t="s">
        <v>60</v>
      </c>
      <c r="D10" s="17">
        <f>D8/30*D9</f>
        <v>0</v>
      </c>
      <c r="E10" s="17">
        <f>E8/30*E9</f>
        <v>0</v>
      </c>
      <c r="F10" s="17">
        <f>F8/30*F9</f>
        <v>0</v>
      </c>
      <c r="G10" s="17">
        <f>G8/30*G9</f>
        <v>0</v>
      </c>
      <c r="H10" s="17">
        <f>H9*H8/30</f>
        <v>0</v>
      </c>
      <c r="I10" s="27">
        <f>I8/30*I9</f>
        <v>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30" hidden="1" x14ac:dyDescent="0.25">
      <c r="A11" s="133"/>
      <c r="B11" s="107"/>
      <c r="C11" s="4" t="s">
        <v>58</v>
      </c>
      <c r="D11" s="4">
        <v>0</v>
      </c>
      <c r="E11" s="4">
        <v>0</v>
      </c>
      <c r="F11" s="4">
        <v>0</v>
      </c>
      <c r="G11" s="4">
        <v>0</v>
      </c>
      <c r="H11" s="4">
        <f>D11+E11+F11+G11</f>
        <v>0</v>
      </c>
      <c r="I11" s="26">
        <f>H11/8</f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ht="30" hidden="1" x14ac:dyDescent="0.25">
      <c r="A12" s="133"/>
      <c r="B12" s="107"/>
      <c r="C12" s="4" t="s">
        <v>59</v>
      </c>
      <c r="D12" s="17" t="e">
        <f>'Форма 2'!#REF!</f>
        <v>#REF!</v>
      </c>
      <c r="E12" s="17"/>
      <c r="F12" s="17"/>
      <c r="G12" s="17"/>
      <c r="H12" s="17">
        <f>G12</f>
        <v>0</v>
      </c>
      <c r="I12" s="27">
        <f>H12</f>
        <v>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ht="30" hidden="1" x14ac:dyDescent="0.25">
      <c r="A13" s="133"/>
      <c r="B13" s="107"/>
      <c r="C13" s="4" t="s">
        <v>60</v>
      </c>
      <c r="D13" s="17" t="e">
        <f>D12*D11</f>
        <v>#REF!</v>
      </c>
      <c r="E13" s="17">
        <f>E11*E12</f>
        <v>0</v>
      </c>
      <c r="F13" s="17">
        <f>F12*F11</f>
        <v>0</v>
      </c>
      <c r="G13" s="17">
        <f>G12*G11</f>
        <v>0</v>
      </c>
      <c r="H13" s="17" t="e">
        <f>D13+E13+F13+G13</f>
        <v>#REF!</v>
      </c>
      <c r="I13" s="27" t="e">
        <f>H13/8</f>
        <v>#REF!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ht="30" hidden="1" customHeight="1" x14ac:dyDescent="0.25">
      <c r="A14" s="139"/>
      <c r="B14" s="115"/>
      <c r="C14" s="31" t="s">
        <v>58</v>
      </c>
      <c r="D14" s="31">
        <v>0</v>
      </c>
      <c r="E14" s="31">
        <v>5</v>
      </c>
      <c r="F14" s="31">
        <v>0</v>
      </c>
      <c r="G14" s="31">
        <v>0</v>
      </c>
      <c r="H14" s="31">
        <f>D14+E14+F14+G14</f>
        <v>5</v>
      </c>
      <c r="I14" s="32">
        <f>H14/2</f>
        <v>2.5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ht="30" hidden="1" x14ac:dyDescent="0.25">
      <c r="A15" s="133"/>
      <c r="B15" s="107"/>
      <c r="C15" s="4" t="s">
        <v>59</v>
      </c>
      <c r="D15" s="17">
        <f>'Форма 2'!C19</f>
        <v>0</v>
      </c>
      <c r="E15" s="17">
        <f>'Форма 2'!C19</f>
        <v>0</v>
      </c>
      <c r="F15" s="17">
        <f>'Форма 2'!C19</f>
        <v>0</v>
      </c>
      <c r="G15" s="17">
        <f>'Форма 2'!C19</f>
        <v>0</v>
      </c>
      <c r="H15" s="17">
        <f>'Форма 2'!C19</f>
        <v>0</v>
      </c>
      <c r="I15" s="27">
        <f>D15</f>
        <v>0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30" hidden="1" x14ac:dyDescent="0.25">
      <c r="A16" s="133"/>
      <c r="B16" s="107"/>
      <c r="C16" s="4" t="s">
        <v>60</v>
      </c>
      <c r="D16" s="17">
        <f>D15*D14</f>
        <v>0</v>
      </c>
      <c r="E16" s="17">
        <f>E15*E14</f>
        <v>0</v>
      </c>
      <c r="F16" s="17">
        <f>F15*F14</f>
        <v>0</v>
      </c>
      <c r="G16" s="17">
        <f>G15*G14</f>
        <v>0</v>
      </c>
      <c r="H16" s="17">
        <f>H15*H14</f>
        <v>0</v>
      </c>
      <c r="I16" s="27">
        <f>H16/2</f>
        <v>0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ht="30" hidden="1" x14ac:dyDescent="0.25">
      <c r="A17" s="133"/>
      <c r="B17" s="107"/>
      <c r="C17" s="4" t="s">
        <v>58</v>
      </c>
      <c r="D17" s="4">
        <v>0</v>
      </c>
      <c r="E17" s="4">
        <v>0</v>
      </c>
      <c r="F17" s="4">
        <v>0</v>
      </c>
      <c r="G17" s="4">
        <v>0</v>
      </c>
      <c r="H17" s="4">
        <f>D17+E17+F17+G17</f>
        <v>0</v>
      </c>
      <c r="I17" s="26">
        <f>H17/8</f>
        <v>0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30" hidden="1" x14ac:dyDescent="0.25">
      <c r="A18" s="133"/>
      <c r="B18" s="107"/>
      <c r="C18" s="4" t="s">
        <v>59</v>
      </c>
      <c r="D18" s="17" t="e">
        <f>'Форма 2'!#REF!</f>
        <v>#REF!</v>
      </c>
      <c r="E18" s="17"/>
      <c r="F18" s="17"/>
      <c r="G18" s="17"/>
      <c r="H18" s="17">
        <f>G18</f>
        <v>0</v>
      </c>
      <c r="I18" s="27">
        <f>H18</f>
        <v>0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30" hidden="1" x14ac:dyDescent="0.25">
      <c r="A19" s="133"/>
      <c r="B19" s="107"/>
      <c r="C19" s="4" t="s">
        <v>60</v>
      </c>
      <c r="D19" s="17" t="e">
        <f>D18*D17</f>
        <v>#REF!</v>
      </c>
      <c r="E19" s="17">
        <f>E17*E18</f>
        <v>0</v>
      </c>
      <c r="F19" s="17">
        <f>F18*F17</f>
        <v>0</v>
      </c>
      <c r="G19" s="17">
        <f>G18*G17</f>
        <v>0</v>
      </c>
      <c r="H19" s="17" t="e">
        <f>D19+E19+F19+G19</f>
        <v>#REF!</v>
      </c>
      <c r="I19" s="27" t="e">
        <f>H19/8</f>
        <v>#REF!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ht="30" hidden="1" customHeight="1" x14ac:dyDescent="0.25">
      <c r="A20" s="139"/>
      <c r="B20" s="115"/>
      <c r="C20" s="31" t="s">
        <v>58</v>
      </c>
      <c r="D20" s="31">
        <v>0</v>
      </c>
      <c r="E20" s="31">
        <v>5</v>
      </c>
      <c r="F20" s="31">
        <v>0</v>
      </c>
      <c r="G20" s="31">
        <v>0</v>
      </c>
      <c r="H20" s="31">
        <f>D20+E20+F20+G20</f>
        <v>5</v>
      </c>
      <c r="I20" s="32">
        <f>H20/2</f>
        <v>2.5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30" hidden="1" x14ac:dyDescent="0.25">
      <c r="A21" s="133"/>
      <c r="B21" s="107"/>
      <c r="C21" s="4" t="s">
        <v>59</v>
      </c>
      <c r="D21" s="17">
        <f>'Форма 2'!C25</f>
        <v>0</v>
      </c>
      <c r="E21" s="17">
        <f>'Форма 2'!C25</f>
        <v>0</v>
      </c>
      <c r="F21" s="17">
        <f>'Форма 2'!C25</f>
        <v>0</v>
      </c>
      <c r="G21" s="17">
        <f>'Форма 2'!C25</f>
        <v>0</v>
      </c>
      <c r="H21" s="17">
        <f>'Форма 2'!C25</f>
        <v>0</v>
      </c>
      <c r="I21" s="27">
        <f>D21</f>
        <v>0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30" hidden="1" x14ac:dyDescent="0.25">
      <c r="A22" s="133"/>
      <c r="B22" s="107"/>
      <c r="C22" s="4" t="s">
        <v>60</v>
      </c>
      <c r="D22" s="17">
        <f>D21*D20</f>
        <v>0</v>
      </c>
      <c r="E22" s="17">
        <f>E21*E20</f>
        <v>0</v>
      </c>
      <c r="F22" s="17">
        <f>F21*F20</f>
        <v>0</v>
      </c>
      <c r="G22" s="17">
        <f>G21*G20</f>
        <v>0</v>
      </c>
      <c r="H22" s="17">
        <f>H21*H20</f>
        <v>0</v>
      </c>
      <c r="I22" s="27">
        <f>H22/2</f>
        <v>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30" hidden="1" x14ac:dyDescent="0.25">
      <c r="A23" s="133"/>
      <c r="B23" s="107"/>
      <c r="C23" s="4" t="s">
        <v>58</v>
      </c>
      <c r="D23" s="4">
        <v>0</v>
      </c>
      <c r="E23" s="4">
        <v>0</v>
      </c>
      <c r="F23" s="4">
        <v>0</v>
      </c>
      <c r="G23" s="4">
        <v>0</v>
      </c>
      <c r="H23" s="4">
        <f>D23+E23+F23+G23</f>
        <v>0</v>
      </c>
      <c r="I23" s="26">
        <f>H23/8</f>
        <v>0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ht="30" hidden="1" x14ac:dyDescent="0.25">
      <c r="A24" s="133"/>
      <c r="B24" s="107"/>
      <c r="C24" s="4" t="s">
        <v>59</v>
      </c>
      <c r="D24" s="17" t="e">
        <f>'Форма 2'!#REF!</f>
        <v>#REF!</v>
      </c>
      <c r="E24" s="17"/>
      <c r="F24" s="17"/>
      <c r="G24" s="17"/>
      <c r="H24" s="17">
        <f>G24</f>
        <v>0</v>
      </c>
      <c r="I24" s="27">
        <f>H24</f>
        <v>0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ht="30" hidden="1" x14ac:dyDescent="0.25">
      <c r="A25" s="133"/>
      <c r="B25" s="107"/>
      <c r="C25" s="4" t="s">
        <v>60</v>
      </c>
      <c r="D25" s="17" t="e">
        <f>D24*D23</f>
        <v>#REF!</v>
      </c>
      <c r="E25" s="17">
        <f>E23*E24</f>
        <v>0</v>
      </c>
      <c r="F25" s="17">
        <f>F24*F23</f>
        <v>0</v>
      </c>
      <c r="G25" s="17">
        <f>G24*G23</f>
        <v>0</v>
      </c>
      <c r="H25" s="17" t="e">
        <f>D25+E25+F25+G25</f>
        <v>#REF!</v>
      </c>
      <c r="I25" s="27" t="e">
        <f>H25/8</f>
        <v>#REF!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30" hidden="1" customHeight="1" x14ac:dyDescent="0.25">
      <c r="A26" s="139"/>
      <c r="B26" s="115"/>
      <c r="C26" s="31" t="s">
        <v>58</v>
      </c>
      <c r="D26" s="31">
        <v>0</v>
      </c>
      <c r="E26" s="31">
        <v>5</v>
      </c>
      <c r="F26" s="31">
        <v>0</v>
      </c>
      <c r="G26" s="31">
        <v>0</v>
      </c>
      <c r="H26" s="31">
        <f>D26+E26+F26+G26</f>
        <v>5</v>
      </c>
      <c r="I26" s="32">
        <f>H26/2</f>
        <v>2.5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ht="30" hidden="1" x14ac:dyDescent="0.25">
      <c r="A27" s="133"/>
      <c r="B27" s="107"/>
      <c r="C27" s="4" t="s">
        <v>59</v>
      </c>
      <c r="D27" s="17">
        <f>'Форма 2'!C31</f>
        <v>0</v>
      </c>
      <c r="E27" s="17">
        <f>'Форма 2'!C31</f>
        <v>0</v>
      </c>
      <c r="F27" s="17">
        <f>'Форма 2'!C31</f>
        <v>0</v>
      </c>
      <c r="G27" s="17">
        <f>'Форма 2'!C31</f>
        <v>0</v>
      </c>
      <c r="H27" s="17">
        <f>'Форма 2'!C31</f>
        <v>0</v>
      </c>
      <c r="I27" s="27">
        <f>D27</f>
        <v>0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30" hidden="1" x14ac:dyDescent="0.25">
      <c r="A28" s="133"/>
      <c r="B28" s="107"/>
      <c r="C28" s="4" t="s">
        <v>60</v>
      </c>
      <c r="D28" s="17">
        <f>D27*D26</f>
        <v>0</v>
      </c>
      <c r="E28" s="17">
        <f>E27*E26</f>
        <v>0</v>
      </c>
      <c r="F28" s="17">
        <f>F27*F26</f>
        <v>0</v>
      </c>
      <c r="G28" s="17">
        <f>G27*G26</f>
        <v>0</v>
      </c>
      <c r="H28" s="17">
        <f>H27*H26</f>
        <v>0</v>
      </c>
      <c r="I28" s="27">
        <f>H28/2</f>
        <v>0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t="30" hidden="1" x14ac:dyDescent="0.25">
      <c r="A29" s="133"/>
      <c r="B29" s="107"/>
      <c r="C29" s="4" t="s">
        <v>58</v>
      </c>
      <c r="D29" s="4">
        <v>0</v>
      </c>
      <c r="E29" s="4">
        <v>0</v>
      </c>
      <c r="F29" s="4">
        <v>0</v>
      </c>
      <c r="G29" s="4">
        <v>0</v>
      </c>
      <c r="H29" s="4">
        <f>D29+E29+F29+G29</f>
        <v>0</v>
      </c>
      <c r="I29" s="26">
        <f>H29/8</f>
        <v>0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ht="30" hidden="1" x14ac:dyDescent="0.25">
      <c r="A30" s="133"/>
      <c r="B30" s="107"/>
      <c r="C30" s="4" t="s">
        <v>59</v>
      </c>
      <c r="D30" s="17" t="e">
        <f>'Форма 2'!#REF!</f>
        <v>#REF!</v>
      </c>
      <c r="E30" s="17"/>
      <c r="F30" s="17"/>
      <c r="G30" s="17"/>
      <c r="H30" s="17">
        <f>G30</f>
        <v>0</v>
      </c>
      <c r="I30" s="27">
        <f>H30</f>
        <v>0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30" hidden="1" x14ac:dyDescent="0.25">
      <c r="A31" s="133"/>
      <c r="B31" s="107"/>
      <c r="C31" s="4" t="s">
        <v>60</v>
      </c>
      <c r="D31" s="17" t="e">
        <f>D30*D29</f>
        <v>#REF!</v>
      </c>
      <c r="E31" s="17">
        <f>E29*E30</f>
        <v>0</v>
      </c>
      <c r="F31" s="17">
        <f>F30*F29</f>
        <v>0</v>
      </c>
      <c r="G31" s="17">
        <f>G30*G29</f>
        <v>0</v>
      </c>
      <c r="H31" s="17" t="e">
        <f>D31+E31+F31+G31</f>
        <v>#REF!</v>
      </c>
      <c r="I31" s="27" t="e">
        <f>H31/8</f>
        <v>#REF!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ht="30" hidden="1" customHeight="1" x14ac:dyDescent="0.25">
      <c r="A32" s="139"/>
      <c r="B32" s="115"/>
      <c r="C32" s="31" t="s">
        <v>58</v>
      </c>
      <c r="D32" s="31">
        <v>0</v>
      </c>
      <c r="E32" s="31">
        <v>5</v>
      </c>
      <c r="F32" s="31">
        <v>0</v>
      </c>
      <c r="G32" s="31">
        <v>0</v>
      </c>
      <c r="H32" s="31">
        <f>D32+E32+F32+G32</f>
        <v>5</v>
      </c>
      <c r="I32" s="32">
        <f>H32/2</f>
        <v>2.5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30" hidden="1" x14ac:dyDescent="0.25">
      <c r="A33" s="133"/>
      <c r="B33" s="107"/>
      <c r="C33" s="4" t="s">
        <v>59</v>
      </c>
      <c r="D33" s="17">
        <f>'Форма 2'!C37</f>
        <v>0</v>
      </c>
      <c r="E33" s="17">
        <f>'Форма 2'!C37</f>
        <v>0</v>
      </c>
      <c r="F33" s="17">
        <f>'Форма 2'!C37</f>
        <v>0</v>
      </c>
      <c r="G33" s="17">
        <f>'Форма 2'!C37</f>
        <v>0</v>
      </c>
      <c r="H33" s="17">
        <f>'Форма 2'!C37</f>
        <v>0</v>
      </c>
      <c r="I33" s="27">
        <f>D33</f>
        <v>0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ht="30" hidden="1" x14ac:dyDescent="0.25">
      <c r="A34" s="133"/>
      <c r="B34" s="107"/>
      <c r="C34" s="4" t="s">
        <v>60</v>
      </c>
      <c r="D34" s="17">
        <f>D33*D32</f>
        <v>0</v>
      </c>
      <c r="E34" s="17">
        <f>E33*E32</f>
        <v>0</v>
      </c>
      <c r="F34" s="17">
        <f>F33*F32</f>
        <v>0</v>
      </c>
      <c r="G34" s="17">
        <f>G33*G32</f>
        <v>0</v>
      </c>
      <c r="H34" s="17">
        <f>H33*H32</f>
        <v>0</v>
      </c>
      <c r="I34" s="27">
        <f>H34/2</f>
        <v>0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ht="30" hidden="1" x14ac:dyDescent="0.25">
      <c r="A35" s="133"/>
      <c r="B35" s="107"/>
      <c r="C35" s="4" t="s">
        <v>58</v>
      </c>
      <c r="D35" s="4">
        <v>0</v>
      </c>
      <c r="E35" s="4">
        <v>0</v>
      </c>
      <c r="F35" s="4">
        <v>0</v>
      </c>
      <c r="G35" s="4">
        <v>0</v>
      </c>
      <c r="H35" s="4">
        <f>D35+E35+F35+G35</f>
        <v>0</v>
      </c>
      <c r="I35" s="26">
        <f>H35/8</f>
        <v>0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30" hidden="1" x14ac:dyDescent="0.25">
      <c r="A36" s="133"/>
      <c r="B36" s="107"/>
      <c r="C36" s="4" t="s">
        <v>59</v>
      </c>
      <c r="D36" s="17" t="e">
        <f>'Форма 2'!#REF!</f>
        <v>#REF!</v>
      </c>
      <c r="E36" s="17"/>
      <c r="F36" s="17"/>
      <c r="G36" s="17"/>
      <c r="H36" s="17">
        <f>G36</f>
        <v>0</v>
      </c>
      <c r="I36" s="27">
        <f>H36</f>
        <v>0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ht="30" hidden="1" x14ac:dyDescent="0.25">
      <c r="A37" s="133"/>
      <c r="B37" s="107"/>
      <c r="C37" s="4" t="s">
        <v>60</v>
      </c>
      <c r="D37" s="17" t="e">
        <f>D36*D35</f>
        <v>#REF!</v>
      </c>
      <c r="E37" s="17">
        <f>E35*E36</f>
        <v>0</v>
      </c>
      <c r="F37" s="17">
        <f>F36*F35</f>
        <v>0</v>
      </c>
      <c r="G37" s="17">
        <f>G36*G35</f>
        <v>0</v>
      </c>
      <c r="H37" s="17" t="e">
        <f>D37+E37+F37+G37</f>
        <v>#REF!</v>
      </c>
      <c r="I37" s="27" t="e">
        <f>H37/8</f>
        <v>#REF!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34.5" hidden="1" customHeight="1" x14ac:dyDescent="0.25">
      <c r="A38" s="133" t="s">
        <v>61</v>
      </c>
      <c r="B38" s="107"/>
      <c r="C38" s="4" t="s">
        <v>58</v>
      </c>
      <c r="D38" s="4"/>
      <c r="E38" s="4"/>
      <c r="F38" s="4"/>
      <c r="G38" s="4"/>
      <c r="H38" s="4"/>
      <c r="I38" s="26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ht="30" hidden="1" x14ac:dyDescent="0.25">
      <c r="A39" s="133"/>
      <c r="B39" s="107"/>
      <c r="C39" s="4" t="s">
        <v>59</v>
      </c>
      <c r="D39" s="4"/>
      <c r="E39" s="4"/>
      <c r="F39" s="4"/>
      <c r="G39" s="4"/>
      <c r="H39" s="17"/>
      <c r="I39" s="2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ht="30" hidden="1" x14ac:dyDescent="0.25">
      <c r="A40" s="133"/>
      <c r="B40" s="107"/>
      <c r="C40" s="4" t="s">
        <v>60</v>
      </c>
      <c r="D40" s="17"/>
      <c r="E40" s="17"/>
      <c r="F40" s="17"/>
      <c r="G40" s="17"/>
      <c r="H40" s="17"/>
      <c r="I40" s="27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34.5" customHeight="1" x14ac:dyDescent="0.25">
      <c r="A41" s="133" t="s">
        <v>98</v>
      </c>
      <c r="B41" s="107"/>
      <c r="C41" s="31" t="s">
        <v>94</v>
      </c>
      <c r="D41" s="38"/>
      <c r="E41" s="38"/>
      <c r="F41" s="38"/>
      <c r="G41" s="38"/>
      <c r="H41" s="38">
        <f>D41+E41+F41+G41</f>
        <v>0</v>
      </c>
      <c r="I41" s="82">
        <f>H41/12</f>
        <v>0</v>
      </c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ht="30" x14ac:dyDescent="0.25">
      <c r="A42" s="133"/>
      <c r="B42" s="107"/>
      <c r="C42" s="4" t="s">
        <v>59</v>
      </c>
      <c r="D42" s="52">
        <f t="shared" ref="D42:I42" si="0">D9</f>
        <v>0</v>
      </c>
      <c r="E42" s="52">
        <f t="shared" si="0"/>
        <v>0</v>
      </c>
      <c r="F42" s="52">
        <f t="shared" si="0"/>
        <v>0</v>
      </c>
      <c r="G42" s="52">
        <f t="shared" si="0"/>
        <v>0</v>
      </c>
      <c r="H42" s="52">
        <f t="shared" si="0"/>
        <v>0</v>
      </c>
      <c r="I42" s="80">
        <f t="shared" si="0"/>
        <v>0</v>
      </c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30.75" thickBot="1" x14ac:dyDescent="0.3">
      <c r="A43" s="141"/>
      <c r="B43" s="142"/>
      <c r="C43" s="28" t="s">
        <v>60</v>
      </c>
      <c r="D43" s="29">
        <f>D41/30*D42</f>
        <v>0</v>
      </c>
      <c r="E43" s="29">
        <f>E41/30*E42</f>
        <v>0</v>
      </c>
      <c r="F43" s="29">
        <f>F41/30*F42</f>
        <v>0</v>
      </c>
      <c r="G43" s="29">
        <f>G41/30*G42</f>
        <v>0</v>
      </c>
      <c r="H43" s="29">
        <f>H42*H41/30</f>
        <v>0</v>
      </c>
      <c r="I43" s="30">
        <f>I41/30*I42</f>
        <v>0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x14ac:dyDescent="0.25">
      <c r="A46" s="47"/>
      <c r="B46" s="47"/>
      <c r="C46" s="47"/>
      <c r="D46" s="47"/>
      <c r="E46" s="47"/>
    </row>
    <row r="47" spans="1:24" x14ac:dyDescent="0.25">
      <c r="A47" s="144"/>
      <c r="B47" s="144"/>
      <c r="C47" s="143"/>
      <c r="D47" s="143"/>
      <c r="E47" s="143"/>
      <c r="F47" s="143"/>
      <c r="G47" s="143"/>
      <c r="H47" s="11"/>
      <c r="I47" s="11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x14ac:dyDescent="0.25">
      <c r="A48" s="144"/>
      <c r="B48" s="144"/>
      <c r="C48" s="143"/>
      <c r="D48" s="143"/>
      <c r="E48" s="143"/>
      <c r="F48" s="143"/>
      <c r="G48" s="143"/>
      <c r="H48" s="11"/>
      <c r="I48" s="11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x14ac:dyDescent="0.25">
      <c r="A49" s="144"/>
      <c r="B49" s="144"/>
      <c r="C49" s="143"/>
      <c r="D49" s="143"/>
      <c r="E49" s="143"/>
      <c r="F49" s="143"/>
      <c r="G49" s="143"/>
      <c r="H49" s="11"/>
      <c r="I49" s="11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x14ac:dyDescent="0.25">
      <c r="A50" s="51"/>
      <c r="B50" s="51"/>
      <c r="C50" s="51"/>
      <c r="D50" s="51"/>
      <c r="E50" s="51"/>
      <c r="F50" s="51"/>
      <c r="G50" s="51"/>
      <c r="H50" s="11"/>
      <c r="I50" s="11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x14ac:dyDescent="0.25">
      <c r="A51" s="51"/>
      <c r="B51" s="51"/>
      <c r="C51" s="51"/>
      <c r="D51" s="51"/>
      <c r="E51" s="51"/>
      <c r="F51" s="51"/>
      <c r="G51" s="51"/>
      <c r="H51" s="11"/>
      <c r="I51" s="11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x14ac:dyDescent="0.25">
      <c r="A52" s="51"/>
      <c r="B52" s="51"/>
      <c r="C52" s="51"/>
      <c r="D52" s="51"/>
      <c r="E52" s="51"/>
      <c r="F52" s="51"/>
      <c r="G52" s="51"/>
      <c r="H52" s="11"/>
      <c r="I52" s="11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x14ac:dyDescent="0.25">
      <c r="A53" s="51"/>
      <c r="B53" s="51"/>
      <c r="C53" s="51"/>
      <c r="D53" s="51"/>
      <c r="E53" s="51"/>
      <c r="F53" s="51"/>
      <c r="G53" s="51"/>
      <c r="H53" s="11"/>
      <c r="I53" s="11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2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</row>
    <row r="67" spans="1:2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</sheetData>
  <mergeCells count="40">
    <mergeCell ref="A41:A43"/>
    <mergeCell ref="B41:B43"/>
    <mergeCell ref="G47:G49"/>
    <mergeCell ref="C47:C49"/>
    <mergeCell ref="D47:D49"/>
    <mergeCell ref="E47:E49"/>
    <mergeCell ref="F47:F49"/>
    <mergeCell ref="A47:A49"/>
    <mergeCell ref="B47:B49"/>
    <mergeCell ref="B26:B28"/>
    <mergeCell ref="A8:A10"/>
    <mergeCell ref="B8:B10"/>
    <mergeCell ref="A11:A13"/>
    <mergeCell ref="B11:B13"/>
    <mergeCell ref="A14:A16"/>
    <mergeCell ref="B14:B16"/>
    <mergeCell ref="A23:A25"/>
    <mergeCell ref="B17:B19"/>
    <mergeCell ref="B23:B25"/>
    <mergeCell ref="A17:A19"/>
    <mergeCell ref="A20:A22"/>
    <mergeCell ref="B20:B22"/>
    <mergeCell ref="A26:A28"/>
    <mergeCell ref="A38:A40"/>
    <mergeCell ref="B38:B40"/>
    <mergeCell ref="B29:B31"/>
    <mergeCell ref="A35:A37"/>
    <mergeCell ref="B35:B37"/>
    <mergeCell ref="A32:A34"/>
    <mergeCell ref="A29:A31"/>
    <mergeCell ref="B32:B34"/>
    <mergeCell ref="A2:I2"/>
    <mergeCell ref="A3:I3"/>
    <mergeCell ref="A5:A6"/>
    <mergeCell ref="B5:B6"/>
    <mergeCell ref="C5:C6"/>
    <mergeCell ref="D5:G5"/>
    <mergeCell ref="I5:I6"/>
    <mergeCell ref="H5:H6"/>
    <mergeCell ref="A4:I4"/>
  </mergeCells>
  <phoneticPr fontId="5" type="noConversion"/>
  <printOptions horizontalCentered="1"/>
  <pageMargins left="0.27559055118110237" right="0.31496062992125984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F11" sqref="F11"/>
    </sheetView>
  </sheetViews>
  <sheetFormatPr defaultRowHeight="15" x14ac:dyDescent="0.25"/>
  <cols>
    <col min="1" max="1" width="5.140625" customWidth="1"/>
    <col min="2" max="2" width="30.42578125" customWidth="1"/>
    <col min="3" max="3" width="9" customWidth="1"/>
    <col min="4" max="4" width="14" customWidth="1"/>
    <col min="8" max="8" width="14.5703125" customWidth="1"/>
    <col min="9" max="9" width="14.140625" customWidth="1"/>
    <col min="10" max="10" width="13" customWidth="1"/>
    <col min="11" max="11" width="16" customWidth="1"/>
    <col min="12" max="12" width="16.7109375" customWidth="1"/>
    <col min="13" max="16" width="0" hidden="1" customWidth="1"/>
  </cols>
  <sheetData>
    <row r="1" spans="1:16" x14ac:dyDescent="0.25">
      <c r="K1" s="146" t="s">
        <v>108</v>
      </c>
      <c r="L1" s="146"/>
    </row>
    <row r="2" spans="1:16" x14ac:dyDescent="0.25">
      <c r="A2" s="113" t="s">
        <v>67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6" ht="32.25" customHeight="1" x14ac:dyDescent="0.25">
      <c r="A3" s="145" t="s">
        <v>80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6" ht="32.25" customHeight="1" x14ac:dyDescent="0.25">
      <c r="A4" s="147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1:16" ht="102" x14ac:dyDescent="0.25">
      <c r="A5" s="98" t="s">
        <v>0</v>
      </c>
      <c r="B5" s="98" t="s">
        <v>3</v>
      </c>
      <c r="C5" s="98" t="s">
        <v>4</v>
      </c>
      <c r="D5" s="99" t="s">
        <v>5</v>
      </c>
      <c r="E5" s="98" t="s">
        <v>6</v>
      </c>
      <c r="F5" s="99" t="s">
        <v>7</v>
      </c>
      <c r="G5" s="98" t="s">
        <v>8</v>
      </c>
      <c r="H5" s="98" t="s">
        <v>11</v>
      </c>
      <c r="I5" s="98" t="s">
        <v>10</v>
      </c>
      <c r="J5" s="98" t="s">
        <v>9</v>
      </c>
      <c r="K5" s="99" t="s">
        <v>64</v>
      </c>
      <c r="L5" s="99" t="s">
        <v>99</v>
      </c>
      <c r="M5" s="1" t="s">
        <v>12</v>
      </c>
      <c r="N5" s="1" t="s">
        <v>12</v>
      </c>
      <c r="O5" s="3"/>
      <c r="P5" s="3"/>
    </row>
    <row r="6" spans="1:16" x14ac:dyDescent="0.25">
      <c r="A6" s="100">
        <v>1</v>
      </c>
      <c r="B6" s="100">
        <v>2</v>
      </c>
      <c r="C6" s="100">
        <v>3</v>
      </c>
      <c r="D6" s="100">
        <v>4</v>
      </c>
      <c r="E6" s="100">
        <v>5</v>
      </c>
      <c r="F6" s="100">
        <v>6</v>
      </c>
      <c r="G6" s="101">
        <v>7</v>
      </c>
      <c r="H6" s="100">
        <v>8</v>
      </c>
      <c r="I6" s="100">
        <v>9</v>
      </c>
      <c r="J6" s="100">
        <v>10</v>
      </c>
      <c r="K6" s="99">
        <v>11</v>
      </c>
      <c r="L6" s="100">
        <v>12</v>
      </c>
      <c r="M6" s="2">
        <v>13</v>
      </c>
      <c r="N6" s="2">
        <v>14</v>
      </c>
      <c r="O6" s="2">
        <v>15</v>
      </c>
      <c r="P6" s="2">
        <v>16</v>
      </c>
    </row>
    <row r="7" spans="1:16" ht="25.5" x14ac:dyDescent="0.25">
      <c r="A7" s="18">
        <v>1</v>
      </c>
      <c r="B7" s="4"/>
      <c r="C7" s="19" t="s">
        <v>63</v>
      </c>
      <c r="D7" s="22"/>
      <c r="E7" s="79"/>
      <c r="F7" s="77"/>
      <c r="G7" s="77"/>
      <c r="H7" s="79"/>
      <c r="I7" s="77"/>
      <c r="J7" s="77"/>
      <c r="K7" s="77"/>
      <c r="L7" s="78"/>
      <c r="M7" s="3"/>
      <c r="N7" s="3"/>
      <c r="O7" s="3"/>
      <c r="P7" s="3"/>
    </row>
    <row r="10" spans="1:16" x14ac:dyDescent="0.25">
      <c r="A10" s="47"/>
      <c r="B10" s="47"/>
      <c r="C10" s="47"/>
      <c r="D10" s="47"/>
      <c r="I10" s="47"/>
    </row>
  </sheetData>
  <mergeCells count="4">
    <mergeCell ref="A3:L3"/>
    <mergeCell ref="A2:L2"/>
    <mergeCell ref="K1:L1"/>
    <mergeCell ref="A4:L4"/>
  </mergeCells>
  <phoneticPr fontId="5" type="noConversion"/>
  <pageMargins left="0.17" right="0.17" top="0.35" bottom="0.42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1</vt:lpstr>
      <vt:lpstr>Форма 2</vt:lpstr>
      <vt:lpstr>Форма 3</vt:lpstr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Егоренкова ОЮ</dc:creator>
  <cp:lastModifiedBy>Юлия Сергеевна Сергеева</cp:lastModifiedBy>
  <cp:lastPrinted>2014-02-18T15:34:53Z</cp:lastPrinted>
  <dcterms:created xsi:type="dcterms:W3CDTF">2014-02-06T03:42:54Z</dcterms:created>
  <dcterms:modified xsi:type="dcterms:W3CDTF">2015-08-25T06:13:11Z</dcterms:modified>
</cp:coreProperties>
</file>