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8505" yWindow="-165" windowWidth="9720" windowHeight="7320" tabRatio="859" activeTab="1"/>
  </bookViews>
  <sheets>
    <sheet name="ЗАЯВКА" sheetId="21" r:id="rId1"/>
    <sheet name="лот" sheetId="20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ЗАЯВКА!$A$1:$K$130</definedName>
    <definedName name="_xlnm.Print_Area" localSheetId="1">лот!$A$1:$I$66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F78" i="21" l="1"/>
  <c r="E48" i="20" l="1"/>
  <c r="E46" i="20"/>
  <c r="E44" i="20"/>
  <c r="E42" i="20"/>
  <c r="E40" i="20"/>
  <c r="E38" i="20"/>
  <c r="E36" i="20"/>
  <c r="E34" i="20"/>
  <c r="E32" i="20"/>
  <c r="E30" i="20"/>
  <c r="G95" i="21"/>
  <c r="G93" i="21"/>
  <c r="G92" i="21"/>
  <c r="G89" i="21"/>
  <c r="G88" i="21"/>
  <c r="B85" i="21" l="1"/>
  <c r="F74" i="21" l="1"/>
  <c r="E31" i="21"/>
  <c r="B49" i="20"/>
  <c r="B47" i="20"/>
  <c r="A46" i="20"/>
  <c r="B45" i="20"/>
  <c r="B43" i="20"/>
  <c r="A42" i="20"/>
  <c r="B41" i="20"/>
  <c r="B39" i="20"/>
  <c r="B37" i="20"/>
  <c r="B35" i="20"/>
  <c r="B33" i="20"/>
  <c r="B31" i="20"/>
  <c r="C15" i="21" l="1"/>
  <c r="G4" i="21" l="1"/>
  <c r="H104" i="21" s="1"/>
  <c r="C16" i="20" l="1"/>
  <c r="B53" i="20" l="1"/>
  <c r="D22" i="20" l="1"/>
  <c r="G20" i="20"/>
  <c r="D14" i="20"/>
  <c r="E35" i="21" l="1"/>
  <c r="E39" i="21" s="1"/>
  <c r="E43" i="21" s="1"/>
  <c r="E47" i="21" l="1"/>
  <c r="E72" i="21" l="1"/>
  <c r="E52" i="21"/>
  <c r="E57" i="21" s="1"/>
  <c r="E62" i="21" s="1"/>
  <c r="E67" i="21" s="1"/>
</calcChain>
</file>

<file path=xl/sharedStrings.xml><?xml version="1.0" encoding="utf-8"?>
<sst xmlns="http://schemas.openxmlformats.org/spreadsheetml/2006/main" count="288" uniqueCount="144">
  <si>
    <t>1</t>
  </si>
  <si>
    <t>№ п/п</t>
  </si>
  <si>
    <t>Ед. изм.</t>
  </si>
  <si>
    <t>руб.</t>
  </si>
  <si>
    <t xml:space="preserve"> +</t>
  </si>
  <si>
    <t>Кол-во</t>
  </si>
  <si>
    <t>тыс. руб.</t>
  </si>
  <si>
    <t>Форма</t>
  </si>
  <si>
    <t>Требование к предмету оферты</t>
  </si>
  <si>
    <t>ЛОТ №</t>
  </si>
  <si>
    <t>1.     Общие положение.</t>
  </si>
  <si>
    <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>Заказчик: ОАО «СН-МНГ»</t>
    </r>
  </si>
  <si>
    <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>Стоимость договора</t>
    </r>
    <r>
      <rPr>
        <sz val="14"/>
        <rFont val="Times New Roman"/>
        <family val="1"/>
        <charset val="204"/>
      </rPr>
      <t>:     Минимально предложенная стоимость Предложения №</t>
    </r>
  </si>
  <si>
    <t>(с учетом стоимости основных и вспомогательных материалов).</t>
  </si>
  <si>
    <r>
      <rPr>
        <sz val="14"/>
        <rFont val="Symbol"/>
        <family val="1"/>
        <charset val="2"/>
      </rP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>Территория производства работ</t>
    </r>
    <r>
      <rPr>
        <sz val="14"/>
        <rFont val="Times New Roman"/>
        <family val="1"/>
        <charset val="204"/>
      </rPr>
      <t xml:space="preserve">:   </t>
    </r>
  </si>
  <si>
    <r>
      <t>2</t>
    </r>
    <r>
      <rPr>
        <b/>
        <sz val="14"/>
        <rFont val="Times New Roman"/>
        <family val="1"/>
        <charset val="204"/>
      </rPr>
      <t xml:space="preserve">. </t>
    </r>
    <r>
      <rPr>
        <b/>
        <i/>
        <sz val="14"/>
        <rFont val="Times New Roman"/>
        <family val="1"/>
        <charset val="204"/>
      </rPr>
      <t xml:space="preserve"> Основные требования к выполнению работ:</t>
    </r>
    <r>
      <rPr>
        <b/>
        <sz val="14"/>
        <rFont val="Times New Roman"/>
        <family val="1"/>
        <charset val="204"/>
      </rPr>
      <t xml:space="preserve"> 
</t>
    </r>
  </si>
  <si>
    <t>Стоимость выполнения работ: минимальная стоимость выполнения работ, не превышающая стоимость, указанную в  Предложении №</t>
  </si>
  <si>
    <t xml:space="preserve">Предложение № </t>
  </si>
  <si>
    <t>№ Сметы</t>
  </si>
  <si>
    <t>Наименование вида работ</t>
  </si>
  <si>
    <t>Един. измер.</t>
  </si>
  <si>
    <t>Срок выполнения</t>
  </si>
  <si>
    <t>Стартовая стоимость услуг Подрядчика</t>
  </si>
  <si>
    <t>Мат-лы
Заказчика</t>
  </si>
  <si>
    <t>Всего    стартовая стоимость</t>
  </si>
  <si>
    <t>Цена за ед.</t>
  </si>
  <si>
    <t>начало</t>
  </si>
  <si>
    <t>окончание</t>
  </si>
  <si>
    <t xml:space="preserve"> - </t>
  </si>
  <si>
    <t>Директор по капитальному строительству</t>
  </si>
  <si>
    <t>Д. А. Николаев</t>
  </si>
  <si>
    <t>Д.А.Николаев</t>
  </si>
  <si>
    <t>П.В.Михайлов</t>
  </si>
  <si>
    <t>(наименование стройки)</t>
  </si>
  <si>
    <t>ОАО "СН-МНГ"</t>
  </si>
  <si>
    <t>на удовлетворение потребности в услугах</t>
  </si>
  <si>
    <r>
      <t xml:space="preserve">Корректировка к Заявке №  _________  от  «______» ___________________ г. </t>
    </r>
    <r>
      <rPr>
        <i/>
        <sz val="8"/>
        <rFont val="Times New Roman"/>
        <family val="1"/>
        <charset val="204"/>
      </rPr>
      <t>(если необходимо)</t>
    </r>
  </si>
  <si>
    <t>Кому:</t>
  </si>
  <si>
    <t>Ильичеву Станиславу Алексеевичу</t>
  </si>
  <si>
    <t>От:</t>
  </si>
  <si>
    <t>Лещенко Евгения Владимировича</t>
  </si>
  <si>
    <t>Тема:</t>
  </si>
  <si>
    <t xml:space="preserve">Заключение </t>
  </si>
  <si>
    <t>договора</t>
  </si>
  <si>
    <t>на оказание услуг/работ</t>
  </si>
  <si>
    <t>(договор, доп. согл. к договору №)</t>
  </si>
  <si>
    <t xml:space="preserve">по типу сделки № </t>
  </si>
  <si>
    <t>(номер и наименование сделки) (нужное отметить)</t>
  </si>
  <si>
    <t>Заявка  плановая</t>
  </si>
  <si>
    <t>Заявка внеплановая</t>
  </si>
  <si>
    <t>Заявка срочная</t>
  </si>
  <si>
    <t>Потребность критичная</t>
  </si>
  <si>
    <t>Потребность некритичная</t>
  </si>
  <si>
    <t xml:space="preserve"> + </t>
  </si>
  <si>
    <t>Основная информация:</t>
  </si>
  <si>
    <t>Потребность</t>
  </si>
  <si>
    <t xml:space="preserve">1.1. </t>
  </si>
  <si>
    <t>(обоснование внеплановой потребности с указанием причин; указать наименование, номер и дату документа, которым согласована внеплановая потребность)</t>
  </si>
  <si>
    <t xml:space="preserve">1.2. </t>
  </si>
  <si>
    <t>(в случае необходимости внесения изменений в договор указать № пункта договора и формулировку изменения)</t>
  </si>
  <si>
    <t>Описание услуги/работы</t>
  </si>
  <si>
    <t>(наименование объекта)</t>
  </si>
  <si>
    <t>Место оказание услуг / работ:</t>
  </si>
  <si>
    <t xml:space="preserve">Сроки начала и окончания оказания услуг/работ: </t>
  </si>
  <si>
    <t>Срок действия договора:</t>
  </si>
  <si>
    <t>Наименование услуг (стройка:объект)</t>
  </si>
  <si>
    <t xml:space="preserve">Физический объем </t>
  </si>
  <si>
    <t>Расходы, тыс. руб. без НДС</t>
  </si>
  <si>
    <t>Годы</t>
  </si>
  <si>
    <t>2014г.</t>
  </si>
  <si>
    <t>2015г.</t>
  </si>
  <si>
    <t>Приложение к заявке:</t>
  </si>
  <si>
    <t>·</t>
  </si>
  <si>
    <t>Инициатор закупки:</t>
  </si>
  <si>
    <t xml:space="preserve">      ________________</t>
  </si>
  <si>
    <t>"_____"_____________________2014 г.</t>
  </si>
  <si>
    <t>(должность)</t>
  </si>
  <si>
    <t>(подпись)</t>
  </si>
  <si>
    <t>(Ф.И.О.)</t>
  </si>
  <si>
    <t>(дата)</t>
  </si>
  <si>
    <t>Руководитель Профильного подразделения:</t>
  </si>
  <si>
    <t>Регистрация заявки в ДЗУ №  ______  от  «______» _________________ _____ г.</t>
  </si>
  <si>
    <t>Дата исполнения заявки</t>
  </si>
  <si>
    <t xml:space="preserve">             «______» _________________ _____ г.</t>
  </si>
  <si>
    <t>Руководитель Ответственного подразделения</t>
  </si>
  <si>
    <t>______________</t>
  </si>
  <si>
    <t>Дата исполнения заявки  «_______» _____________________ г.       СОГЛАСОВАНА</t>
  </si>
  <si>
    <t>Инициатор закупки</t>
  </si>
  <si>
    <t>Планируемые расходы на оказание услуг по БП:</t>
  </si>
  <si>
    <t>Ценовые показатели к лоту №</t>
  </si>
  <si>
    <t>Стройка:</t>
  </si>
  <si>
    <t>Объект:</t>
  </si>
  <si>
    <t xml:space="preserve">Сделка № </t>
  </si>
  <si>
    <t>(строительство объекта)</t>
  </si>
  <si>
    <t>Ориентировочная стоимость материалов</t>
  </si>
  <si>
    <t xml:space="preserve">Порядок определения договорной цены </t>
  </si>
  <si>
    <t>Раздел:</t>
  </si>
  <si>
    <t xml:space="preserve">Крупные капитальные проекты и услуги по капитальному строительству                                                                                                                                                          </t>
  </si>
  <si>
    <t>Начальник ПО-2</t>
  </si>
  <si>
    <t>Л.В.Яковенко</t>
  </si>
  <si>
    <t>1310.3.12</t>
  </si>
  <si>
    <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 xml:space="preserve">Плановые сроки выполнения работ:   </t>
    </r>
  </si>
  <si>
    <t>Лот (Форма 9 с приложениями 1,2)</t>
  </si>
  <si>
    <t>Расчет договорной цены (Форма 8 с приложениями 1,2,3)</t>
  </si>
  <si>
    <t>Капитальный ремонт:</t>
  </si>
  <si>
    <t>Проектировщик: ООО "ЮграНефтеГазПроект", Дефектная ведомость.</t>
  </si>
  <si>
    <t>февраль 2015 г.</t>
  </si>
  <si>
    <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>Вид выполнения работ: Капитальный ремонт.</t>
    </r>
  </si>
  <si>
    <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>Качественное, своевременное выполнение объемов работ по капитальному ремонту.</t>
    </r>
  </si>
  <si>
    <r>
      <rPr>
        <b/>
        <sz val="13"/>
        <rFont val="Times New Roman"/>
        <family val="1"/>
        <charset val="204"/>
      </rPr>
      <t>1. </t>
    </r>
    <r>
      <rPr>
        <b/>
        <sz val="14"/>
        <rFont val="Times New Roman"/>
        <family val="1"/>
        <charset val="204"/>
      </rPr>
      <t> Основные требования и условия , предъявляемые к подрядной организиции, изложены в основных критериях технической оценки контрагента и в договоре на выполнение подрядных работ по капитальному ремонту объектов ОАО СН-МНГ"</t>
    </r>
  </si>
  <si>
    <t>2. Порядок определения стоимости капитального ремонта:</t>
  </si>
  <si>
    <t>Основные критерии технической оценки контрагента по типу сделки № 1322,   Лот №</t>
  </si>
  <si>
    <t>м.</t>
  </si>
  <si>
    <t xml:space="preserve">1322 Строительство, реконструкция и капитальный ремонт линейных трубопроводов"               </t>
  </si>
  <si>
    <t>1322.3.29</t>
  </si>
  <si>
    <t>Ватинское месторождение</t>
  </si>
  <si>
    <t>февраль 2015 г.- июль 2015 г.</t>
  </si>
  <si>
    <t xml:space="preserve"> июль 2015 г.</t>
  </si>
  <si>
    <t>ЗАЯВКА   №  266  от  «______» __________________ г.</t>
  </si>
  <si>
    <t>Высоконапорный водовод куст скважин 162-точка врезк Инвентарный № 130000017468</t>
  </si>
  <si>
    <t>Высоконапорный водовод к.скв.130-КНС3 Инвентарный № 130000017429</t>
  </si>
  <si>
    <t>В/водовод к-176 КНС-6 Инвентарный № 130000017736</t>
  </si>
  <si>
    <t>Водовод Кустовая Насосная Станция5-куст скв.39 Инвентарный № 130000017436</t>
  </si>
  <si>
    <t>Высоконапорный водовод т.вр.к.212-к.212 Инвентарный № 130000017490</t>
  </si>
  <si>
    <t>Низконапорный водовод ДНС-2-КНС-5 Инвентарный № 130000017450</t>
  </si>
  <si>
    <t>Нефтесборные сети куст скв.122-точка врезки Инвентарный № 130000017534</t>
  </si>
  <si>
    <t>Капитальный ремонт: Высоконапорный водовод куст скважин 162-точка врезк Инвентарный № 130000017468</t>
  </si>
  <si>
    <t>Капитальный ремонт: В/водовод к-176 КНС-6 Инвентарный № 130000017736</t>
  </si>
  <si>
    <t>Капитальный ремонт: Водовод Кустовая Насосная Станция5-куст скв.39 Инвентарный № 130000017436</t>
  </si>
  <si>
    <t>Капитальный ремонт: Высоконапорный водовод т.вр.к.212-к.212 Инвентарный № 130000017490</t>
  </si>
  <si>
    <t>Капитальный ремонт: Низконапорный водовод ДНС-2-КНС-5 Инвентарный № 130000017450</t>
  </si>
  <si>
    <t>Капитальный ремонт: Нефтесборные сети куст скв.122-точка врезки Инвентарный № 130000017534</t>
  </si>
  <si>
    <t>Нефтесети куст скважин 135 до куста скважин 138 Инвентарный № 130000017657</t>
  </si>
  <si>
    <t>Водовод куст.скв.55- Кустовой Насосной Станции6бис Инвентарный № 130000017723</t>
  </si>
  <si>
    <t>В/водовод Ватинск. м/р Инвентарный № 130000017455</t>
  </si>
  <si>
    <t>Нефтесборные сети куст скв.122- точка врезки Инвентарный № 130000017534</t>
  </si>
  <si>
    <t>Капитальный ремонт: В/водовод Ватинск. м/р Инвентарный № 130000017455</t>
  </si>
  <si>
    <t>Капитальный ремонт: Нефтесети куст скважин 135 до куста скважин 138 Инвентарный                                                                            № 130000017657</t>
  </si>
  <si>
    <t>Капитальный ремонт: Водовод куст.скв.55- Кустовой Насосной Станции6бис Инвентарный                                                               № 130000017723</t>
  </si>
  <si>
    <t>Капитальный ремонт: Высоконапорный водовод к.скв.130-КНС3 Инвентарный                                                                                          № 130000017429</t>
  </si>
  <si>
    <t>Стандартный договор, утвержденный Приказом № 813 от 29.09.2014 г.</t>
  </si>
  <si>
    <t>с момента подписания договора - декабрь 2015 г.</t>
  </si>
  <si>
    <t>Зам.Нач. УКС и РО</t>
  </si>
  <si>
    <t>В.М.Солопов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</si>
</sst>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0.000"/>
    <numFmt numFmtId="165" formatCode="#,##0.000"/>
    <numFmt numFmtId="166" formatCode="#,##0.0"/>
    <numFmt numFmtId="167" formatCode="0.00000"/>
    <numFmt numFmtId="168" formatCode="000000"/>
    <numFmt numFmtId="169" formatCode="#,##0.0000"/>
    <numFmt numFmtId="170" formatCode="[$-419]mmmm\ yyyy;@"/>
    <numFmt numFmtId="171" formatCode="#,##0\ &quot;F&quot;;\-#,##0\ &quot;F&quot;"/>
    <numFmt numFmtId="172" formatCode="&quot;$&quot;#,##0.00_);[Red]\(&quot;$&quot;#,##0.00\)"/>
    <numFmt numFmtId="173" formatCode="#,##0\ &quot;F&quot;;[Red]\-#,##0\ &quot;F&quot;"/>
    <numFmt numFmtId="174" formatCode="#,##0.00\ &quot;F&quot;;\-#,##0.00\ &quot;F&quot;"/>
    <numFmt numFmtId="175" formatCode="#,##0.00\ &quot;F&quot;;[Red]\-#,##0.00\ &quot;F&quot;"/>
    <numFmt numFmtId="176" formatCode="&quot;$&quot;#,##0_);[Red]\(&quot;$&quot;#,##0\)"/>
    <numFmt numFmtId="177" formatCode="_(&quot;$&quot;* #,##0.00_);_(&quot;$&quot;* \(#,##0.00\);_(&quot;$&quot;* &quot;-&quot;??_);_(@_)"/>
    <numFmt numFmtId="178" formatCode="#,##0.0000_);[Red]\(#,##0.0000\)"/>
    <numFmt numFmtId="179" formatCode="_-* #,##0_-;\-* #,##0_-;_-* &quot;-&quot;_-;_-@_-"/>
    <numFmt numFmtId="180" formatCode="_-* #,##0.00_-;\-* #,##0.00_-;_-* &quot;-&quot;??_-;_-@_-"/>
    <numFmt numFmtId="181" formatCode="dd\.mm\.yyyy"/>
    <numFmt numFmtId="182" formatCode="_(&quot;$&quot;* #,##0_);_(&quot;$&quot;* \(#,##0\);_(&quot;$&quot;* &quot;-&quot;_);_(@_)"/>
    <numFmt numFmtId="183" formatCode="_-* #,##0.0000000_р_._-;\-* #,##0.0000000_р_._-;_-* &quot;-&quot;???????_р_._-;_-@_-"/>
    <numFmt numFmtId="184" formatCode="#,##0.0_);\(#,##0.0\)"/>
    <numFmt numFmtId="185" formatCode="#,##0.00\ &quot;р.&quot;;[Red]\-#,##0.00\ &quot;р.&quot;"/>
    <numFmt numFmtId="186" formatCode="_-* #,##0\ _р_._-;\-* #,##0\ _р_._-;_-* &quot;-&quot;\ _р_._-;_-@_-"/>
    <numFmt numFmtId="187" formatCode="_-* #,##0.00\ _р_._-;\-* #,##0.00\ _р_._-;_-* &quot;-&quot;??\ _р_._-;_-@_-"/>
    <numFmt numFmtId="188" formatCode="_(* #,##0.00_);_(* \(#,##0.00\);_(* &quot;-&quot;??_);_(@_)"/>
    <numFmt numFmtId="189" formatCode="#."/>
    <numFmt numFmtId="190" formatCode="_-&quot;Ј&quot;* #,##0.00_-;\-&quot;Ј&quot;* #,##0.00_-;_-&quot;Ј&quot;* &quot;-&quot;??_-;_-@_-"/>
  </numFmts>
  <fonts count="10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Arial"/>
      <family val="2"/>
      <charset val="204"/>
    </font>
    <font>
      <i/>
      <sz val="10"/>
      <name val="Arial"/>
      <family val="2"/>
      <charset val="204"/>
    </font>
    <font>
      <sz val="1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Symbol"/>
      <family val="1"/>
      <charset val="2"/>
    </font>
    <font>
      <u/>
      <sz val="14"/>
      <name val="Times New Roman"/>
      <family val="1"/>
      <charset val="204"/>
    </font>
    <font>
      <sz val="10"/>
      <name val="Times New Roman Cyr"/>
      <charset val="204"/>
    </font>
    <font>
      <b/>
      <u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Arial Cyr"/>
      <family val="2"/>
      <charset val="204"/>
    </font>
    <font>
      <i/>
      <sz val="8"/>
      <name val="Times New Roman"/>
      <family val="1"/>
      <charset val="204"/>
    </font>
    <font>
      <b/>
      <i/>
      <vertAlign val="superscript"/>
      <sz val="9"/>
      <name val="Times New Roman"/>
      <family val="1"/>
      <charset val="204"/>
    </font>
    <font>
      <b/>
      <i/>
      <vertAlign val="superscript"/>
      <sz val="10"/>
      <name val="Times New Roman"/>
      <family val="1"/>
      <charset val="204"/>
    </font>
    <font>
      <b/>
      <sz val="16"/>
      <name val="Symbol"/>
      <family val="1"/>
      <charset val="2"/>
    </font>
    <font>
      <i/>
      <vertAlign val="superscript"/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0.5"/>
      <color indexed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u/>
      <sz val="11"/>
      <name val="Arial"/>
      <family val="2"/>
      <charset val="204"/>
    </font>
    <font>
      <sz val="11"/>
      <name val="Symbol"/>
      <family val="1"/>
      <charset val="2"/>
    </font>
    <font>
      <b/>
      <sz val="12"/>
      <name val="Tahoma"/>
      <family val="2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2"/>
      <color indexed="24"/>
      <name val="Arial"/>
      <family val="2"/>
      <charset val="204"/>
    </font>
    <font>
      <b/>
      <sz val="16"/>
      <color rgb="FFFF0000"/>
      <name val="Symbol"/>
      <family val="1"/>
      <charset val="2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i/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.5"/>
      <name val="Times New Roman"/>
      <family val="1"/>
      <charset val="204"/>
    </font>
    <font>
      <sz val="12"/>
      <color rgb="FFFF0000"/>
      <name val="Tahoma"/>
      <family val="2"/>
      <charset val="204"/>
    </font>
    <font>
      <b/>
      <sz val="10.5"/>
      <color indexed="10"/>
      <name val="Times New Roman"/>
      <family val="1"/>
      <charset val="204"/>
    </font>
    <font>
      <sz val="12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140">
    <xf numFmtId="0" fontId="0" fillId="0" borderId="0"/>
    <xf numFmtId="0" fontId="9" fillId="0" borderId="1">
      <alignment horizontal="center"/>
    </xf>
    <xf numFmtId="0" fontId="5" fillId="0" borderId="0">
      <alignment vertical="top"/>
    </xf>
    <xf numFmtId="0" fontId="9" fillId="0" borderId="1">
      <alignment horizontal="center"/>
    </xf>
    <xf numFmtId="0" fontId="9" fillId="0" borderId="0">
      <alignment vertical="top"/>
    </xf>
    <xf numFmtId="0" fontId="5" fillId="0" borderId="0"/>
    <xf numFmtId="0" fontId="9" fillId="0" borderId="0">
      <alignment horizontal="right" vertical="top" wrapText="1"/>
    </xf>
    <xf numFmtId="0" fontId="9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9" fillId="0" borderId="1">
      <alignment horizontal="center" wrapText="1"/>
    </xf>
    <xf numFmtId="0" fontId="5" fillId="0" borderId="0">
      <alignment vertical="top"/>
    </xf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1">
      <alignment horizontal="center" wrapText="1"/>
    </xf>
    <xf numFmtId="0" fontId="9" fillId="0" borderId="1">
      <alignment horizontal="center"/>
    </xf>
    <xf numFmtId="0" fontId="5" fillId="0" borderId="0"/>
    <xf numFmtId="0" fontId="9" fillId="0" borderId="1">
      <alignment horizontal="center" wrapText="1"/>
    </xf>
    <xf numFmtId="0" fontId="5" fillId="0" borderId="0"/>
    <xf numFmtId="0" fontId="13" fillId="0" borderId="0"/>
    <xf numFmtId="0" fontId="14" fillId="0" borderId="0"/>
    <xf numFmtId="0" fontId="9" fillId="0" borderId="0">
      <alignment horizontal="center"/>
    </xf>
    <xf numFmtId="0" fontId="9" fillId="0" borderId="0">
      <alignment horizontal="left" vertical="top"/>
    </xf>
    <xf numFmtId="0" fontId="5" fillId="0" borderId="1">
      <alignment vertical="top" wrapText="1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20" fillId="0" borderId="0">
      <alignment vertical="center"/>
    </xf>
    <xf numFmtId="0" fontId="5" fillId="0" borderId="0"/>
    <xf numFmtId="0" fontId="3" fillId="0" borderId="0"/>
    <xf numFmtId="0" fontId="14" fillId="0" borderId="0"/>
    <xf numFmtId="0" fontId="29" fillId="0" borderId="0"/>
    <xf numFmtId="4" fontId="20" fillId="0" borderId="0">
      <alignment vertical="center"/>
    </xf>
    <xf numFmtId="4" fontId="20" fillId="0" borderId="0">
      <alignment vertical="center"/>
    </xf>
    <xf numFmtId="0" fontId="14" fillId="0" borderId="0"/>
    <xf numFmtId="0" fontId="14" fillId="0" borderId="0"/>
    <xf numFmtId="4" fontId="14" fillId="0" borderId="0">
      <alignment vertical="center"/>
    </xf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4" fontId="20" fillId="0" borderId="0">
      <alignment vertical="center"/>
    </xf>
    <xf numFmtId="0" fontId="14" fillId="0" borderId="0"/>
    <xf numFmtId="0" fontId="44" fillId="0" borderId="0"/>
    <xf numFmtId="0" fontId="44" fillId="0" borderId="0"/>
    <xf numFmtId="0" fontId="44" fillId="0" borderId="0"/>
    <xf numFmtId="0" fontId="13" fillId="0" borderId="0"/>
    <xf numFmtId="0" fontId="13" fillId="0" borderId="0"/>
    <xf numFmtId="0" fontId="44" fillId="0" borderId="0"/>
    <xf numFmtId="0" fontId="13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3" fillId="0" borderId="0"/>
    <xf numFmtId="0" fontId="13" fillId="0" borderId="0"/>
    <xf numFmtId="0" fontId="13" fillId="0" borderId="0"/>
    <xf numFmtId="0" fontId="44" fillId="0" borderId="0"/>
    <xf numFmtId="0" fontId="13" fillId="0" borderId="0"/>
    <xf numFmtId="0" fontId="44" fillId="0" borderId="0"/>
    <xf numFmtId="0" fontId="13" fillId="0" borderId="0"/>
    <xf numFmtId="0" fontId="44" fillId="0" borderId="0"/>
    <xf numFmtId="0" fontId="13" fillId="0" borderId="0"/>
    <xf numFmtId="0" fontId="13" fillId="0" borderId="0"/>
    <xf numFmtId="0" fontId="44" fillId="0" borderId="0"/>
    <xf numFmtId="0" fontId="13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3" fillId="0" borderId="0"/>
    <xf numFmtId="0" fontId="13" fillId="0" borderId="0"/>
    <xf numFmtId="0" fontId="13" fillId="0" borderId="0"/>
    <xf numFmtId="0" fontId="44" fillId="0" borderId="0"/>
    <xf numFmtId="0" fontId="13" fillId="0" borderId="0"/>
    <xf numFmtId="0" fontId="44" fillId="0" borderId="0"/>
    <xf numFmtId="0" fontId="13" fillId="0" borderId="0"/>
    <xf numFmtId="0" fontId="44" fillId="0" borderId="0"/>
    <xf numFmtId="0" fontId="13" fillId="0" borderId="0"/>
    <xf numFmtId="0" fontId="13" fillId="0" borderId="0"/>
    <xf numFmtId="0" fontId="44" fillId="0" borderId="0"/>
    <xf numFmtId="0" fontId="13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3" fillId="0" borderId="0"/>
    <xf numFmtId="0" fontId="13" fillId="0" borderId="0"/>
    <xf numFmtId="0" fontId="13" fillId="0" borderId="0"/>
    <xf numFmtId="0" fontId="44" fillId="0" borderId="0"/>
    <xf numFmtId="0" fontId="13" fillId="0" borderId="0"/>
    <xf numFmtId="0" fontId="44" fillId="0" borderId="0"/>
    <xf numFmtId="0" fontId="13" fillId="0" borderId="0"/>
    <xf numFmtId="0" fontId="44" fillId="0" borderId="0"/>
    <xf numFmtId="0" fontId="13" fillId="0" borderId="0"/>
    <xf numFmtId="0" fontId="13" fillId="0" borderId="0"/>
    <xf numFmtId="0" fontId="44" fillId="0" borderId="0"/>
    <xf numFmtId="0" fontId="13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3" fillId="0" borderId="0"/>
    <xf numFmtId="0" fontId="13" fillId="0" borderId="0"/>
    <xf numFmtId="0" fontId="13" fillId="0" borderId="0"/>
    <xf numFmtId="0" fontId="44" fillId="0" borderId="0"/>
    <xf numFmtId="0" fontId="13" fillId="0" borderId="0"/>
    <xf numFmtId="0" fontId="44" fillId="0" borderId="0"/>
    <xf numFmtId="0" fontId="13" fillId="0" borderId="0"/>
    <xf numFmtId="0" fontId="44" fillId="0" borderId="0"/>
    <xf numFmtId="0" fontId="13" fillId="0" borderId="0"/>
    <xf numFmtId="0" fontId="44" fillId="0" borderId="0"/>
    <xf numFmtId="0" fontId="14" fillId="0" borderId="0"/>
    <xf numFmtId="0" fontId="14" fillId="0" borderId="0"/>
    <xf numFmtId="0" fontId="14" fillId="0" borderId="0"/>
    <xf numFmtId="0" fontId="44" fillId="0" borderId="0"/>
    <xf numFmtId="0" fontId="14" fillId="0" borderId="0"/>
    <xf numFmtId="4" fontId="20" fillId="0" borderId="0">
      <alignment vertical="center"/>
    </xf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45" fillId="7" borderId="0" applyNumberFormat="0" applyBorder="0" applyAlignment="0" applyProtection="0"/>
    <xf numFmtId="0" fontId="45" fillId="7" borderId="0" applyNumberFormat="0" applyBorder="0" applyAlignment="0" applyProtection="0"/>
    <xf numFmtId="0" fontId="45" fillId="7" borderId="0" applyNumberFormat="0" applyBorder="0" applyAlignment="0" applyProtection="0"/>
    <xf numFmtId="0" fontId="45" fillId="7" borderId="0" applyNumberFormat="0" applyBorder="0" applyAlignment="0" applyProtection="0"/>
    <xf numFmtId="0" fontId="45" fillId="7" borderId="0" applyNumberFormat="0" applyBorder="0" applyAlignment="0" applyProtection="0"/>
    <xf numFmtId="0" fontId="45" fillId="7" borderId="0" applyNumberFormat="0" applyBorder="0" applyAlignment="0" applyProtection="0"/>
    <xf numFmtId="0" fontId="45" fillId="7" borderId="0" applyNumberFormat="0" applyBorder="0" applyAlignment="0" applyProtection="0"/>
    <xf numFmtId="0" fontId="45" fillId="7" borderId="0" applyNumberFormat="0" applyBorder="0" applyAlignment="0" applyProtection="0"/>
    <xf numFmtId="0" fontId="45" fillId="7" borderId="0" applyNumberFormat="0" applyBorder="0" applyAlignment="0" applyProtection="0"/>
    <xf numFmtId="0" fontId="45" fillId="7" borderId="0" applyNumberFormat="0" applyBorder="0" applyAlignment="0" applyProtection="0"/>
    <xf numFmtId="0" fontId="45" fillId="7" borderId="0" applyNumberFormat="0" applyBorder="0" applyAlignment="0" applyProtection="0"/>
    <xf numFmtId="0" fontId="45" fillId="8" borderId="0" applyNumberFormat="0" applyBorder="0" applyAlignment="0" applyProtection="0"/>
    <xf numFmtId="0" fontId="45" fillId="8" borderId="0" applyNumberFormat="0" applyBorder="0" applyAlignment="0" applyProtection="0"/>
    <xf numFmtId="0" fontId="45" fillId="8" borderId="0" applyNumberFormat="0" applyBorder="0" applyAlignment="0" applyProtection="0"/>
    <xf numFmtId="0" fontId="45" fillId="8" borderId="0" applyNumberFormat="0" applyBorder="0" applyAlignment="0" applyProtection="0"/>
    <xf numFmtId="0" fontId="45" fillId="8" borderId="0" applyNumberFormat="0" applyBorder="0" applyAlignment="0" applyProtection="0"/>
    <xf numFmtId="0" fontId="45" fillId="8" borderId="0" applyNumberFormat="0" applyBorder="0" applyAlignment="0" applyProtection="0"/>
    <xf numFmtId="0" fontId="45" fillId="8" borderId="0" applyNumberFormat="0" applyBorder="0" applyAlignment="0" applyProtection="0"/>
    <xf numFmtId="0" fontId="45" fillId="8" borderId="0" applyNumberFormat="0" applyBorder="0" applyAlignment="0" applyProtection="0"/>
    <xf numFmtId="0" fontId="45" fillId="8" borderId="0" applyNumberFormat="0" applyBorder="0" applyAlignment="0" applyProtection="0"/>
    <xf numFmtId="0" fontId="45" fillId="8" borderId="0" applyNumberFormat="0" applyBorder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9" borderId="0" applyNumberFormat="0" applyBorder="0" applyAlignment="0" applyProtection="0"/>
    <xf numFmtId="0" fontId="45" fillId="9" borderId="0" applyNumberFormat="0" applyBorder="0" applyAlignment="0" applyProtection="0"/>
    <xf numFmtId="0" fontId="45" fillId="9" borderId="0" applyNumberFormat="0" applyBorder="0" applyAlignment="0" applyProtection="0"/>
    <xf numFmtId="0" fontId="45" fillId="9" borderId="0" applyNumberFormat="0" applyBorder="0" applyAlignment="0" applyProtection="0"/>
    <xf numFmtId="0" fontId="45" fillId="9" borderId="0" applyNumberFormat="0" applyBorder="0" applyAlignment="0" applyProtection="0"/>
    <xf numFmtId="0" fontId="45" fillId="9" borderId="0" applyNumberFormat="0" applyBorder="0" applyAlignment="0" applyProtection="0"/>
    <xf numFmtId="0" fontId="45" fillId="9" borderId="0" applyNumberFormat="0" applyBorder="0" applyAlignment="0" applyProtection="0"/>
    <xf numFmtId="0" fontId="45" fillId="9" borderId="0" applyNumberFormat="0" applyBorder="0" applyAlignment="0" applyProtection="0"/>
    <xf numFmtId="0" fontId="45" fillId="9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0" borderId="0" applyNumberFormat="0" applyBorder="0" applyAlignment="0" applyProtection="0"/>
    <xf numFmtId="0" fontId="45" fillId="10" borderId="0" applyNumberFormat="0" applyBorder="0" applyAlignment="0" applyProtection="0"/>
    <xf numFmtId="0" fontId="45" fillId="10" borderId="0" applyNumberFormat="0" applyBorder="0" applyAlignment="0" applyProtection="0"/>
    <xf numFmtId="0" fontId="45" fillId="10" borderId="0" applyNumberFormat="0" applyBorder="0" applyAlignment="0" applyProtection="0"/>
    <xf numFmtId="0" fontId="45" fillId="10" borderId="0" applyNumberFormat="0" applyBorder="0" applyAlignment="0" applyProtection="0"/>
    <xf numFmtId="0" fontId="45" fillId="10" borderId="0" applyNumberFormat="0" applyBorder="0" applyAlignment="0" applyProtection="0"/>
    <xf numFmtId="0" fontId="45" fillId="10" borderId="0" applyNumberFormat="0" applyBorder="0" applyAlignment="0" applyProtection="0"/>
    <xf numFmtId="0" fontId="45" fillId="10" borderId="0" applyNumberFormat="0" applyBorder="0" applyAlignment="0" applyProtection="0"/>
    <xf numFmtId="0" fontId="45" fillId="10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1" borderId="0" applyNumberFormat="0" applyBorder="0" applyAlignment="0" applyProtection="0"/>
    <xf numFmtId="0" fontId="45" fillId="11" borderId="0" applyNumberFormat="0" applyBorder="0" applyAlignment="0" applyProtection="0"/>
    <xf numFmtId="0" fontId="45" fillId="11" borderId="0" applyNumberFormat="0" applyBorder="0" applyAlignment="0" applyProtection="0"/>
    <xf numFmtId="0" fontId="45" fillId="11" borderId="0" applyNumberFormat="0" applyBorder="0" applyAlignment="0" applyProtection="0"/>
    <xf numFmtId="0" fontId="45" fillId="11" borderId="0" applyNumberFormat="0" applyBorder="0" applyAlignment="0" applyProtection="0"/>
    <xf numFmtId="0" fontId="45" fillId="11" borderId="0" applyNumberFormat="0" applyBorder="0" applyAlignment="0" applyProtection="0"/>
    <xf numFmtId="0" fontId="45" fillId="11" borderId="0" applyNumberFormat="0" applyBorder="0" applyAlignment="0" applyProtection="0"/>
    <xf numFmtId="0" fontId="45" fillId="11" borderId="0" applyNumberFormat="0" applyBorder="0" applyAlignment="0" applyProtection="0"/>
    <xf numFmtId="0" fontId="45" fillId="11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2" borderId="0" applyNumberFormat="0" applyBorder="0" applyAlignment="0" applyProtection="0"/>
    <xf numFmtId="0" fontId="45" fillId="12" borderId="0" applyNumberFormat="0" applyBorder="0" applyAlignment="0" applyProtection="0"/>
    <xf numFmtId="0" fontId="45" fillId="12" borderId="0" applyNumberFormat="0" applyBorder="0" applyAlignment="0" applyProtection="0"/>
    <xf numFmtId="0" fontId="45" fillId="12" borderId="0" applyNumberFormat="0" applyBorder="0" applyAlignment="0" applyProtection="0"/>
    <xf numFmtId="0" fontId="45" fillId="12" borderId="0" applyNumberFormat="0" applyBorder="0" applyAlignment="0" applyProtection="0"/>
    <xf numFmtId="0" fontId="45" fillId="12" borderId="0" applyNumberFormat="0" applyBorder="0" applyAlignment="0" applyProtection="0"/>
    <xf numFmtId="0" fontId="45" fillId="12" borderId="0" applyNumberFormat="0" applyBorder="0" applyAlignment="0" applyProtection="0"/>
    <xf numFmtId="0" fontId="45" fillId="12" borderId="0" applyNumberFormat="0" applyBorder="0" applyAlignment="0" applyProtection="0"/>
    <xf numFmtId="0" fontId="45" fillId="12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5" fillId="13" borderId="0" applyNumberFormat="0" applyBorder="0" applyAlignment="0" applyProtection="0"/>
    <xf numFmtId="0" fontId="45" fillId="13" borderId="0" applyNumberFormat="0" applyBorder="0" applyAlignment="0" applyProtection="0"/>
    <xf numFmtId="0" fontId="45" fillId="13" borderId="0" applyNumberFormat="0" applyBorder="0" applyAlignment="0" applyProtection="0"/>
    <xf numFmtId="0" fontId="45" fillId="13" borderId="0" applyNumberFormat="0" applyBorder="0" applyAlignment="0" applyProtection="0"/>
    <xf numFmtId="0" fontId="45" fillId="13" borderId="0" applyNumberFormat="0" applyBorder="0" applyAlignment="0" applyProtection="0"/>
    <xf numFmtId="0" fontId="45" fillId="13" borderId="0" applyNumberFormat="0" applyBorder="0" applyAlignment="0" applyProtection="0"/>
    <xf numFmtId="0" fontId="45" fillId="13" borderId="0" applyNumberFormat="0" applyBorder="0" applyAlignment="0" applyProtection="0"/>
    <xf numFmtId="0" fontId="45" fillId="13" borderId="0" applyNumberFormat="0" applyBorder="0" applyAlignment="0" applyProtection="0"/>
    <xf numFmtId="0" fontId="45" fillId="13" borderId="0" applyNumberFormat="0" applyBorder="0" applyAlignment="0" applyProtection="0"/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45" fillId="14" borderId="0" applyNumberFormat="0" applyBorder="0" applyAlignment="0" applyProtection="0"/>
    <xf numFmtId="0" fontId="45" fillId="14" borderId="0" applyNumberFormat="0" applyBorder="0" applyAlignment="0" applyProtection="0"/>
    <xf numFmtId="0" fontId="45" fillId="14" borderId="0" applyNumberFormat="0" applyBorder="0" applyAlignment="0" applyProtection="0"/>
    <xf numFmtId="0" fontId="45" fillId="14" borderId="0" applyNumberFormat="0" applyBorder="0" applyAlignment="0" applyProtection="0"/>
    <xf numFmtId="0" fontId="45" fillId="14" borderId="0" applyNumberFormat="0" applyBorder="0" applyAlignment="0" applyProtection="0"/>
    <xf numFmtId="0" fontId="45" fillId="14" borderId="0" applyNumberFormat="0" applyBorder="0" applyAlignment="0" applyProtection="0"/>
    <xf numFmtId="0" fontId="45" fillId="14" borderId="0" applyNumberFormat="0" applyBorder="0" applyAlignment="0" applyProtection="0"/>
    <xf numFmtId="0" fontId="45" fillId="14" borderId="0" applyNumberFormat="0" applyBorder="0" applyAlignment="0" applyProtection="0"/>
    <xf numFmtId="0" fontId="45" fillId="14" borderId="0" applyNumberFormat="0" applyBorder="0" applyAlignment="0" applyProtection="0"/>
    <xf numFmtId="0" fontId="45" fillId="14" borderId="0" applyNumberFormat="0" applyBorder="0" applyAlignment="0" applyProtection="0"/>
    <xf numFmtId="0" fontId="45" fillId="15" borderId="0" applyNumberFormat="0" applyBorder="0" applyAlignment="0" applyProtection="0"/>
    <xf numFmtId="0" fontId="45" fillId="15" borderId="0" applyNumberFormat="0" applyBorder="0" applyAlignment="0" applyProtection="0"/>
    <xf numFmtId="0" fontId="45" fillId="15" borderId="0" applyNumberFormat="0" applyBorder="0" applyAlignment="0" applyProtection="0"/>
    <xf numFmtId="0" fontId="45" fillId="15" borderId="0" applyNumberFormat="0" applyBorder="0" applyAlignment="0" applyProtection="0"/>
    <xf numFmtId="0" fontId="45" fillId="15" borderId="0" applyNumberFormat="0" applyBorder="0" applyAlignment="0" applyProtection="0"/>
    <xf numFmtId="0" fontId="45" fillId="15" borderId="0" applyNumberFormat="0" applyBorder="0" applyAlignment="0" applyProtection="0"/>
    <xf numFmtId="0" fontId="45" fillId="15" borderId="0" applyNumberFormat="0" applyBorder="0" applyAlignment="0" applyProtection="0"/>
    <xf numFmtId="0" fontId="45" fillId="15" borderId="0" applyNumberFormat="0" applyBorder="0" applyAlignment="0" applyProtection="0"/>
    <xf numFmtId="0" fontId="45" fillId="15" borderId="0" applyNumberFormat="0" applyBorder="0" applyAlignment="0" applyProtection="0"/>
    <xf numFmtId="0" fontId="45" fillId="15" borderId="0" applyNumberFormat="0" applyBorder="0" applyAlignment="0" applyProtection="0"/>
    <xf numFmtId="0" fontId="45" fillId="15" borderId="0" applyNumberFormat="0" applyBorder="0" applyAlignment="0" applyProtection="0"/>
    <xf numFmtId="0" fontId="45" fillId="10" borderId="0" applyNumberFormat="0" applyBorder="0" applyAlignment="0" applyProtection="0"/>
    <xf numFmtId="0" fontId="45" fillId="10" borderId="0" applyNumberFormat="0" applyBorder="0" applyAlignment="0" applyProtection="0"/>
    <xf numFmtId="0" fontId="45" fillId="10" borderId="0" applyNumberFormat="0" applyBorder="0" applyAlignment="0" applyProtection="0"/>
    <xf numFmtId="0" fontId="45" fillId="10" borderId="0" applyNumberFormat="0" applyBorder="0" applyAlignment="0" applyProtection="0"/>
    <xf numFmtId="0" fontId="45" fillId="10" borderId="0" applyNumberFormat="0" applyBorder="0" applyAlignment="0" applyProtection="0"/>
    <xf numFmtId="0" fontId="45" fillId="10" borderId="0" applyNumberFormat="0" applyBorder="0" applyAlignment="0" applyProtection="0"/>
    <xf numFmtId="0" fontId="45" fillId="10" borderId="0" applyNumberFormat="0" applyBorder="0" applyAlignment="0" applyProtection="0"/>
    <xf numFmtId="0" fontId="45" fillId="10" borderId="0" applyNumberFormat="0" applyBorder="0" applyAlignment="0" applyProtection="0"/>
    <xf numFmtId="0" fontId="45" fillId="10" borderId="0" applyNumberFormat="0" applyBorder="0" applyAlignment="0" applyProtection="0"/>
    <xf numFmtId="0" fontId="45" fillId="10" borderId="0" applyNumberFormat="0" applyBorder="0" applyAlignment="0" applyProtection="0"/>
    <xf numFmtId="0" fontId="45" fillId="10" borderId="0" applyNumberFormat="0" applyBorder="0" applyAlignment="0" applyProtection="0"/>
    <xf numFmtId="0" fontId="45" fillId="13" borderId="0" applyNumberFormat="0" applyBorder="0" applyAlignment="0" applyProtection="0"/>
    <xf numFmtId="0" fontId="45" fillId="13" borderId="0" applyNumberFormat="0" applyBorder="0" applyAlignment="0" applyProtection="0"/>
    <xf numFmtId="0" fontId="45" fillId="13" borderId="0" applyNumberFormat="0" applyBorder="0" applyAlignment="0" applyProtection="0"/>
    <xf numFmtId="0" fontId="45" fillId="13" borderId="0" applyNumberFormat="0" applyBorder="0" applyAlignment="0" applyProtection="0"/>
    <xf numFmtId="0" fontId="45" fillId="13" borderId="0" applyNumberFormat="0" applyBorder="0" applyAlignment="0" applyProtection="0"/>
    <xf numFmtId="0" fontId="45" fillId="13" borderId="0" applyNumberFormat="0" applyBorder="0" applyAlignment="0" applyProtection="0"/>
    <xf numFmtId="0" fontId="45" fillId="13" borderId="0" applyNumberFormat="0" applyBorder="0" applyAlignment="0" applyProtection="0"/>
    <xf numFmtId="0" fontId="45" fillId="13" borderId="0" applyNumberFormat="0" applyBorder="0" applyAlignment="0" applyProtection="0"/>
    <xf numFmtId="0" fontId="45" fillId="13" borderId="0" applyNumberFormat="0" applyBorder="0" applyAlignment="0" applyProtection="0"/>
    <xf numFmtId="0" fontId="45" fillId="13" borderId="0" applyNumberFormat="0" applyBorder="0" applyAlignment="0" applyProtection="0"/>
    <xf numFmtId="0" fontId="45" fillId="13" borderId="0" applyNumberFormat="0" applyBorder="0" applyAlignment="0" applyProtection="0"/>
    <xf numFmtId="0" fontId="45" fillId="16" borderId="0" applyNumberFormat="0" applyBorder="0" applyAlignment="0" applyProtection="0"/>
    <xf numFmtId="0" fontId="45" fillId="16" borderId="0" applyNumberFormat="0" applyBorder="0" applyAlignment="0" applyProtection="0"/>
    <xf numFmtId="0" fontId="45" fillId="16" borderId="0" applyNumberFormat="0" applyBorder="0" applyAlignment="0" applyProtection="0"/>
    <xf numFmtId="0" fontId="45" fillId="16" borderId="0" applyNumberFormat="0" applyBorder="0" applyAlignment="0" applyProtection="0"/>
    <xf numFmtId="0" fontId="45" fillId="16" borderId="0" applyNumberFormat="0" applyBorder="0" applyAlignment="0" applyProtection="0"/>
    <xf numFmtId="0" fontId="45" fillId="16" borderId="0" applyNumberFormat="0" applyBorder="0" applyAlignment="0" applyProtection="0"/>
    <xf numFmtId="0" fontId="45" fillId="16" borderId="0" applyNumberFormat="0" applyBorder="0" applyAlignment="0" applyProtection="0"/>
    <xf numFmtId="0" fontId="45" fillId="16" borderId="0" applyNumberFormat="0" applyBorder="0" applyAlignment="0" applyProtection="0"/>
    <xf numFmtId="0" fontId="45" fillId="16" borderId="0" applyNumberFormat="0" applyBorder="0" applyAlignment="0" applyProtection="0"/>
    <xf numFmtId="0" fontId="45" fillId="16" borderId="0" applyNumberFormat="0" applyBorder="0" applyAlignment="0" applyProtection="0"/>
    <xf numFmtId="0" fontId="45" fillId="16" borderId="0" applyNumberFormat="0" applyBorder="0" applyAlignment="0" applyProtection="0"/>
    <xf numFmtId="0" fontId="46" fillId="17" borderId="0" applyNumberFormat="0" applyBorder="0" applyAlignment="0" applyProtection="0"/>
    <xf numFmtId="0" fontId="46" fillId="17" borderId="0" applyNumberFormat="0" applyBorder="0" applyAlignment="0" applyProtection="0"/>
    <xf numFmtId="0" fontId="46" fillId="17" borderId="0" applyNumberFormat="0" applyBorder="0" applyAlignment="0" applyProtection="0"/>
    <xf numFmtId="0" fontId="46" fillId="17" borderId="0" applyNumberFormat="0" applyBorder="0" applyAlignment="0" applyProtection="0"/>
    <xf numFmtId="0" fontId="46" fillId="17" borderId="0" applyNumberFormat="0" applyBorder="0" applyAlignment="0" applyProtection="0"/>
    <xf numFmtId="0" fontId="46" fillId="17" borderId="0" applyNumberFormat="0" applyBorder="0" applyAlignment="0" applyProtection="0"/>
    <xf numFmtId="0" fontId="46" fillId="17" borderId="0" applyNumberFormat="0" applyBorder="0" applyAlignment="0" applyProtection="0"/>
    <xf numFmtId="0" fontId="46" fillId="17" borderId="0" applyNumberFormat="0" applyBorder="0" applyAlignment="0" applyProtection="0"/>
    <xf numFmtId="0" fontId="46" fillId="17" borderId="0" applyNumberFormat="0" applyBorder="0" applyAlignment="0" applyProtection="0"/>
    <xf numFmtId="0" fontId="46" fillId="17" borderId="0" applyNumberFormat="0" applyBorder="0" applyAlignment="0" applyProtection="0"/>
    <xf numFmtId="0" fontId="46" fillId="17" borderId="0" applyNumberFormat="0" applyBorder="0" applyAlignment="0" applyProtection="0"/>
    <xf numFmtId="0" fontId="46" fillId="14" borderId="0" applyNumberFormat="0" applyBorder="0" applyAlignment="0" applyProtection="0"/>
    <xf numFmtId="0" fontId="46" fillId="14" borderId="0" applyNumberFormat="0" applyBorder="0" applyAlignment="0" applyProtection="0"/>
    <xf numFmtId="0" fontId="46" fillId="14" borderId="0" applyNumberFormat="0" applyBorder="0" applyAlignment="0" applyProtection="0"/>
    <xf numFmtId="0" fontId="46" fillId="14" borderId="0" applyNumberFormat="0" applyBorder="0" applyAlignment="0" applyProtection="0"/>
    <xf numFmtId="0" fontId="46" fillId="14" borderId="0" applyNumberFormat="0" applyBorder="0" applyAlignment="0" applyProtection="0"/>
    <xf numFmtId="0" fontId="46" fillId="14" borderId="0" applyNumberFormat="0" applyBorder="0" applyAlignment="0" applyProtection="0"/>
    <xf numFmtId="0" fontId="46" fillId="14" borderId="0" applyNumberFormat="0" applyBorder="0" applyAlignment="0" applyProtection="0"/>
    <xf numFmtId="0" fontId="46" fillId="14" borderId="0" applyNumberFormat="0" applyBorder="0" applyAlignment="0" applyProtection="0"/>
    <xf numFmtId="0" fontId="46" fillId="14" borderId="0" applyNumberFormat="0" applyBorder="0" applyAlignment="0" applyProtection="0"/>
    <xf numFmtId="0" fontId="46" fillId="14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171" fontId="5" fillId="0" borderId="0" applyFill="0" applyBorder="0" applyAlignment="0"/>
    <xf numFmtId="172" fontId="5" fillId="0" borderId="0" applyFill="0" applyBorder="0" applyAlignment="0"/>
    <xf numFmtId="164" fontId="47" fillId="0" borderId="0" applyFill="0" applyBorder="0" applyAlignment="0"/>
    <xf numFmtId="173" fontId="5" fillId="0" borderId="0" applyFill="0" applyBorder="0" applyAlignment="0"/>
    <xf numFmtId="174" fontId="5" fillId="0" borderId="0" applyFill="0" applyBorder="0" applyAlignment="0"/>
    <xf numFmtId="171" fontId="5" fillId="0" borderId="0" applyFill="0" applyBorder="0" applyAlignment="0"/>
    <xf numFmtId="175" fontId="5" fillId="0" borderId="0" applyFill="0" applyBorder="0" applyAlignment="0"/>
    <xf numFmtId="172" fontId="5" fillId="0" borderId="0" applyFill="0" applyBorder="0" applyAlignment="0"/>
    <xf numFmtId="38" fontId="48" fillId="0" borderId="0" applyFont="0" applyFill="0" applyBorder="0" applyAlignment="0" applyProtection="0"/>
    <xf numFmtId="171" fontId="5" fillId="0" borderId="0" applyFont="0" applyFill="0" applyBorder="0" applyAlignment="0" applyProtection="0"/>
    <xf numFmtId="3" fontId="49" fillId="0" borderId="0" applyFont="0" applyFill="0" applyBorder="0" applyAlignment="0" applyProtection="0"/>
    <xf numFmtId="0" fontId="50" fillId="0" borderId="0"/>
    <xf numFmtId="176" fontId="48" fillId="0" borderId="0" applyFont="0" applyFill="0" applyBorder="0" applyAlignment="0" applyProtection="0"/>
    <xf numFmtId="172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4" fontId="51" fillId="0" borderId="0" applyFill="0" applyBorder="0" applyAlignment="0"/>
    <xf numFmtId="38" fontId="48" fillId="0" borderId="42">
      <alignment vertical="center"/>
    </xf>
    <xf numFmtId="38" fontId="48" fillId="0" borderId="42">
      <alignment vertical="center"/>
    </xf>
    <xf numFmtId="38" fontId="48" fillId="0" borderId="42">
      <alignment vertical="center"/>
    </xf>
    <xf numFmtId="38" fontId="48" fillId="0" borderId="42">
      <alignment vertical="center"/>
    </xf>
    <xf numFmtId="38" fontId="48" fillId="0" borderId="42">
      <alignment vertical="center"/>
    </xf>
    <xf numFmtId="38" fontId="48" fillId="0" borderId="42">
      <alignment vertical="center"/>
    </xf>
    <xf numFmtId="38" fontId="48" fillId="0" borderId="42">
      <alignment vertical="center"/>
    </xf>
    <xf numFmtId="38" fontId="48" fillId="0" borderId="42">
      <alignment vertical="center"/>
    </xf>
    <xf numFmtId="38" fontId="48" fillId="0" borderId="42">
      <alignment vertical="center"/>
    </xf>
    <xf numFmtId="0" fontId="52" fillId="0" borderId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1" fontId="5" fillId="0" borderId="0" applyFill="0" applyBorder="0" applyAlignment="0"/>
    <xf numFmtId="172" fontId="5" fillId="0" borderId="0" applyFill="0" applyBorder="0" applyAlignment="0"/>
    <xf numFmtId="171" fontId="5" fillId="0" borderId="0" applyFill="0" applyBorder="0" applyAlignment="0"/>
    <xf numFmtId="175" fontId="5" fillId="0" borderId="0" applyFill="0" applyBorder="0" applyAlignment="0"/>
    <xf numFmtId="172" fontId="5" fillId="0" borderId="0" applyFill="0" applyBorder="0" applyAlignment="0"/>
    <xf numFmtId="0" fontId="53" fillId="0" borderId="0">
      <protection locked="0"/>
    </xf>
    <xf numFmtId="0" fontId="53" fillId="0" borderId="0">
      <protection locked="0"/>
    </xf>
    <xf numFmtId="0" fontId="54" fillId="0" borderId="0">
      <protection locked="0"/>
    </xf>
    <xf numFmtId="0" fontId="53" fillId="0" borderId="0">
      <protection locked="0"/>
    </xf>
    <xf numFmtId="0" fontId="55" fillId="0" borderId="0">
      <protection locked="0"/>
    </xf>
    <xf numFmtId="0" fontId="56" fillId="0" borderId="0">
      <protection locked="0"/>
    </xf>
    <xf numFmtId="0" fontId="57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58" fillId="21" borderId="0" applyNumberFormat="0" applyBorder="0" applyAlignment="0" applyProtection="0"/>
    <xf numFmtId="0" fontId="59" fillId="0" borderId="24" applyNumberFormat="0" applyAlignment="0" applyProtection="0">
      <alignment horizontal="left" vertical="center"/>
    </xf>
    <xf numFmtId="0" fontId="59" fillId="0" borderId="3">
      <alignment horizontal="left" vertical="center"/>
    </xf>
    <xf numFmtId="0" fontId="60" fillId="0" borderId="0" applyNumberFormat="0" applyFill="0" applyBorder="0" applyAlignment="0" applyProtection="0"/>
    <xf numFmtId="0" fontId="61" fillId="0" borderId="0"/>
    <xf numFmtId="0" fontId="18" fillId="0" borderId="0"/>
    <xf numFmtId="0" fontId="62" fillId="0" borderId="0"/>
    <xf numFmtId="0" fontId="63" fillId="0" borderId="0"/>
    <xf numFmtId="0" fontId="2" fillId="0" borderId="0"/>
    <xf numFmtId="0" fontId="19" fillId="0" borderId="0"/>
    <xf numFmtId="181" fontId="5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64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58" fillId="22" borderId="1" applyNumberFormat="0" applyBorder="0" applyAlignment="0" applyProtection="0"/>
    <xf numFmtId="171" fontId="5" fillId="0" borderId="0" applyFill="0" applyBorder="0" applyAlignment="0"/>
    <xf numFmtId="172" fontId="5" fillId="0" borderId="0" applyFill="0" applyBorder="0" applyAlignment="0"/>
    <xf numFmtId="171" fontId="5" fillId="0" borderId="0" applyFill="0" applyBorder="0" applyAlignment="0"/>
    <xf numFmtId="175" fontId="5" fillId="0" borderId="0" applyFill="0" applyBorder="0" applyAlignment="0"/>
    <xf numFmtId="172" fontId="5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82" fontId="5" fillId="0" borderId="0"/>
    <xf numFmtId="0" fontId="16" fillId="0" borderId="43">
      <alignment horizontal="left" vertical="top"/>
    </xf>
    <xf numFmtId="0" fontId="16" fillId="0" borderId="43">
      <alignment horizontal="left" vertical="top"/>
    </xf>
    <xf numFmtId="0" fontId="16" fillId="0" borderId="43">
      <alignment horizontal="left" vertical="top"/>
    </xf>
    <xf numFmtId="0" fontId="16" fillId="0" borderId="43">
      <alignment horizontal="left" vertical="top"/>
    </xf>
    <xf numFmtId="0" fontId="16" fillId="0" borderId="43">
      <alignment horizontal="left" vertical="top"/>
    </xf>
    <xf numFmtId="0" fontId="3" fillId="0" borderId="0"/>
    <xf numFmtId="0" fontId="13" fillId="0" borderId="0"/>
    <xf numFmtId="0" fontId="14" fillId="0" borderId="0" applyNumberFormat="0" applyBorder="0">
      <alignment horizontal="center" vertical="center" wrapText="1"/>
    </xf>
    <xf numFmtId="0" fontId="52" fillId="0" borderId="0"/>
    <xf numFmtId="171" fontId="5" fillId="0" borderId="0" applyFont="0" applyFill="0" applyBorder="0" applyAlignment="0" applyProtection="0"/>
    <xf numFmtId="183" fontId="5" fillId="0" borderId="0" applyFont="0" applyFill="0" applyBorder="0" applyAlignment="0" applyProtection="0"/>
    <xf numFmtId="10" fontId="52" fillId="0" borderId="0" applyFont="0" applyFill="0" applyBorder="0" applyAlignment="0" applyProtection="0"/>
    <xf numFmtId="177" fontId="13" fillId="0" borderId="0" applyFill="0" applyBorder="0" applyAlignment="0"/>
    <xf numFmtId="184" fontId="13" fillId="0" borderId="0" applyFill="0" applyBorder="0" applyAlignment="0"/>
    <xf numFmtId="177" fontId="13" fillId="0" borderId="0" applyFill="0" applyBorder="0" applyAlignment="0"/>
    <xf numFmtId="173" fontId="5" fillId="0" borderId="0" applyFill="0" applyBorder="0" applyAlignment="0"/>
    <xf numFmtId="184" fontId="13" fillId="0" borderId="0" applyFill="0" applyBorder="0" applyAlignment="0"/>
    <xf numFmtId="0" fontId="52" fillId="0" borderId="0"/>
    <xf numFmtId="3" fontId="16" fillId="0" borderId="44" applyNumberFormat="0" applyAlignment="0">
      <alignment vertical="top"/>
    </xf>
    <xf numFmtId="0" fontId="58" fillId="0" borderId="0"/>
    <xf numFmtId="3" fontId="14" fillId="0" borderId="0" applyFont="0" applyFill="0" applyBorder="0" applyAlignment="0"/>
    <xf numFmtId="0" fontId="14" fillId="0" borderId="0"/>
    <xf numFmtId="49" fontId="65" fillId="0" borderId="0" applyFill="0" applyBorder="0" applyAlignment="0"/>
    <xf numFmtId="174" fontId="5" fillId="0" borderId="0" applyFill="0" applyBorder="0" applyAlignment="0"/>
    <xf numFmtId="175" fontId="5" fillId="0" borderId="0" applyFill="0" applyBorder="0" applyAlignment="0"/>
    <xf numFmtId="167" fontId="5" fillId="0" borderId="0">
      <alignment horizontal="left"/>
    </xf>
    <xf numFmtId="185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66" fillId="12" borderId="45" applyNumberFormat="0" applyAlignment="0" applyProtection="0"/>
    <xf numFmtId="0" fontId="66" fillId="12" borderId="45" applyNumberFormat="0" applyAlignment="0" applyProtection="0"/>
    <xf numFmtId="0" fontId="66" fillId="12" borderId="45" applyNumberFormat="0" applyAlignment="0" applyProtection="0"/>
    <xf numFmtId="0" fontId="66" fillId="12" borderId="45" applyNumberFormat="0" applyAlignment="0" applyProtection="0"/>
    <xf numFmtId="0" fontId="66" fillId="12" borderId="45" applyNumberFormat="0" applyAlignment="0" applyProtection="0"/>
    <xf numFmtId="0" fontId="66" fillId="12" borderId="45" applyNumberFormat="0" applyAlignment="0" applyProtection="0"/>
    <xf numFmtId="0" fontId="66" fillId="12" borderId="45" applyNumberFormat="0" applyAlignment="0" applyProtection="0"/>
    <xf numFmtId="0" fontId="66" fillId="12" borderId="45" applyNumberFormat="0" applyAlignment="0" applyProtection="0"/>
    <xf numFmtId="0" fontId="66" fillId="12" borderId="45" applyNumberFormat="0" applyAlignment="0" applyProtection="0"/>
    <xf numFmtId="0" fontId="66" fillId="12" borderId="45" applyNumberFormat="0" applyAlignment="0" applyProtection="0"/>
    <xf numFmtId="0" fontId="66" fillId="12" borderId="45" applyNumberFormat="0" applyAlignment="0" applyProtection="0"/>
    <xf numFmtId="0" fontId="66" fillId="12" borderId="45" applyNumberFormat="0" applyAlignment="0" applyProtection="0"/>
    <xf numFmtId="0" fontId="67" fillId="27" borderId="46" applyNumberFormat="0" applyAlignment="0" applyProtection="0"/>
    <xf numFmtId="0" fontId="67" fillId="27" borderId="46" applyNumberFormat="0" applyAlignment="0" applyProtection="0"/>
    <xf numFmtId="0" fontId="67" fillId="27" borderId="46" applyNumberFormat="0" applyAlignment="0" applyProtection="0"/>
    <xf numFmtId="0" fontId="67" fillId="27" borderId="46" applyNumberFormat="0" applyAlignment="0" applyProtection="0"/>
    <xf numFmtId="0" fontId="67" fillId="27" borderId="46" applyNumberFormat="0" applyAlignment="0" applyProtection="0"/>
    <xf numFmtId="0" fontId="67" fillId="27" borderId="46" applyNumberFormat="0" applyAlignment="0" applyProtection="0"/>
    <xf numFmtId="0" fontId="67" fillId="27" borderId="46" applyNumberFormat="0" applyAlignment="0" applyProtection="0"/>
    <xf numFmtId="0" fontId="67" fillId="27" borderId="46" applyNumberFormat="0" applyAlignment="0" applyProtection="0"/>
    <xf numFmtId="0" fontId="67" fillId="27" borderId="46" applyNumberFormat="0" applyAlignment="0" applyProtection="0"/>
    <xf numFmtId="0" fontId="67" fillId="27" borderId="46" applyNumberFormat="0" applyAlignment="0" applyProtection="0"/>
    <xf numFmtId="0" fontId="67" fillId="27" borderId="46" applyNumberFormat="0" applyAlignment="0" applyProtection="0"/>
    <xf numFmtId="0" fontId="67" fillId="27" borderId="46" applyNumberFormat="0" applyAlignment="0" applyProtection="0"/>
    <xf numFmtId="0" fontId="68" fillId="27" borderId="45" applyNumberFormat="0" applyAlignment="0" applyProtection="0"/>
    <xf numFmtId="0" fontId="68" fillId="27" borderId="45" applyNumberFormat="0" applyAlignment="0" applyProtection="0"/>
    <xf numFmtId="0" fontId="68" fillId="27" borderId="45" applyNumberFormat="0" applyAlignment="0" applyProtection="0"/>
    <xf numFmtId="0" fontId="68" fillId="27" borderId="45" applyNumberFormat="0" applyAlignment="0" applyProtection="0"/>
    <xf numFmtId="0" fontId="68" fillId="27" borderId="45" applyNumberFormat="0" applyAlignment="0" applyProtection="0"/>
    <xf numFmtId="0" fontId="68" fillId="27" borderId="45" applyNumberFormat="0" applyAlignment="0" applyProtection="0"/>
    <xf numFmtId="0" fontId="68" fillId="27" borderId="45" applyNumberFormat="0" applyAlignment="0" applyProtection="0"/>
    <xf numFmtId="0" fontId="68" fillId="27" borderId="45" applyNumberFormat="0" applyAlignment="0" applyProtection="0"/>
    <xf numFmtId="0" fontId="68" fillId="27" borderId="45" applyNumberFormat="0" applyAlignment="0" applyProtection="0"/>
    <xf numFmtId="0" fontId="68" fillId="27" borderId="45" applyNumberFormat="0" applyAlignment="0" applyProtection="0"/>
    <xf numFmtId="0" fontId="68" fillId="27" borderId="45" applyNumberFormat="0" applyAlignment="0" applyProtection="0"/>
    <xf numFmtId="0" fontId="68" fillId="27" borderId="45" applyNumberFormat="0" applyAlignment="0" applyProtection="0"/>
    <xf numFmtId="0" fontId="69" fillId="21" borderId="16"/>
    <xf numFmtId="14" fontId="14" fillId="0" borderId="0">
      <alignment horizontal="right"/>
    </xf>
    <xf numFmtId="0" fontId="70" fillId="0" borderId="47" applyNumberFormat="0" applyFill="0" applyAlignment="0" applyProtection="0"/>
    <xf numFmtId="0" fontId="70" fillId="0" borderId="47" applyNumberFormat="0" applyFill="0" applyAlignment="0" applyProtection="0"/>
    <xf numFmtId="0" fontId="70" fillId="0" borderId="47" applyNumberFormat="0" applyFill="0" applyAlignment="0" applyProtection="0"/>
    <xf numFmtId="0" fontId="70" fillId="0" borderId="47" applyNumberFormat="0" applyFill="0" applyAlignment="0" applyProtection="0"/>
    <xf numFmtId="0" fontId="70" fillId="0" borderId="47" applyNumberFormat="0" applyFill="0" applyAlignment="0" applyProtection="0"/>
    <xf numFmtId="0" fontId="70" fillId="0" borderId="47" applyNumberFormat="0" applyFill="0" applyAlignment="0" applyProtection="0"/>
    <xf numFmtId="0" fontId="70" fillId="0" borderId="47" applyNumberFormat="0" applyFill="0" applyAlignment="0" applyProtection="0"/>
    <xf numFmtId="0" fontId="70" fillId="0" borderId="47" applyNumberFormat="0" applyFill="0" applyAlignment="0" applyProtection="0"/>
    <xf numFmtId="0" fontId="70" fillId="0" borderId="47" applyNumberFormat="0" applyFill="0" applyAlignment="0" applyProtection="0"/>
    <xf numFmtId="0" fontId="70" fillId="0" borderId="47" applyNumberFormat="0" applyFill="0" applyAlignment="0" applyProtection="0"/>
    <xf numFmtId="0" fontId="70" fillId="0" borderId="47" applyNumberFormat="0" applyFill="0" applyAlignment="0" applyProtection="0"/>
    <xf numFmtId="0" fontId="70" fillId="0" borderId="47" applyNumberFormat="0" applyFill="0" applyAlignment="0" applyProtection="0"/>
    <xf numFmtId="0" fontId="71" fillId="0" borderId="48" applyNumberFormat="0" applyFill="0" applyAlignment="0" applyProtection="0"/>
    <xf numFmtId="0" fontId="71" fillId="0" borderId="48" applyNumberFormat="0" applyFill="0" applyAlignment="0" applyProtection="0"/>
    <xf numFmtId="0" fontId="71" fillId="0" borderId="48" applyNumberFormat="0" applyFill="0" applyAlignment="0" applyProtection="0"/>
    <xf numFmtId="0" fontId="71" fillId="0" borderId="48" applyNumberFormat="0" applyFill="0" applyAlignment="0" applyProtection="0"/>
    <xf numFmtId="0" fontId="71" fillId="0" borderId="48" applyNumberFormat="0" applyFill="0" applyAlignment="0" applyProtection="0"/>
    <xf numFmtId="0" fontId="71" fillId="0" borderId="48" applyNumberFormat="0" applyFill="0" applyAlignment="0" applyProtection="0"/>
    <xf numFmtId="0" fontId="71" fillId="0" borderId="48" applyNumberFormat="0" applyFill="0" applyAlignment="0" applyProtection="0"/>
    <xf numFmtId="0" fontId="71" fillId="0" borderId="48" applyNumberFormat="0" applyFill="0" applyAlignment="0" applyProtection="0"/>
    <xf numFmtId="0" fontId="71" fillId="0" borderId="48" applyNumberFormat="0" applyFill="0" applyAlignment="0" applyProtection="0"/>
    <xf numFmtId="0" fontId="71" fillId="0" borderId="48" applyNumberFormat="0" applyFill="0" applyAlignment="0" applyProtection="0"/>
    <xf numFmtId="0" fontId="71" fillId="0" borderId="48" applyNumberFormat="0" applyFill="0" applyAlignment="0" applyProtection="0"/>
    <xf numFmtId="0" fontId="71" fillId="0" borderId="48" applyNumberFormat="0" applyFill="0" applyAlignment="0" applyProtection="0"/>
    <xf numFmtId="0" fontId="72" fillId="0" borderId="49" applyNumberFormat="0" applyFill="0" applyAlignment="0" applyProtection="0"/>
    <xf numFmtId="0" fontId="72" fillId="0" borderId="49" applyNumberFormat="0" applyFill="0" applyAlignment="0" applyProtection="0"/>
    <xf numFmtId="0" fontId="72" fillId="0" borderId="49" applyNumberFormat="0" applyFill="0" applyAlignment="0" applyProtection="0"/>
    <xf numFmtId="0" fontId="72" fillId="0" borderId="49" applyNumberFormat="0" applyFill="0" applyAlignment="0" applyProtection="0"/>
    <xf numFmtId="0" fontId="72" fillId="0" borderId="49" applyNumberFormat="0" applyFill="0" applyAlignment="0" applyProtection="0"/>
    <xf numFmtId="0" fontId="72" fillId="0" borderId="49" applyNumberFormat="0" applyFill="0" applyAlignment="0" applyProtection="0"/>
    <xf numFmtId="0" fontId="72" fillId="0" borderId="49" applyNumberFormat="0" applyFill="0" applyAlignment="0" applyProtection="0"/>
    <xf numFmtId="0" fontId="72" fillId="0" borderId="49" applyNumberFormat="0" applyFill="0" applyAlignment="0" applyProtection="0"/>
    <xf numFmtId="0" fontId="72" fillId="0" borderId="49" applyNumberFormat="0" applyFill="0" applyAlignment="0" applyProtection="0"/>
    <xf numFmtId="0" fontId="72" fillId="0" borderId="49" applyNumberFormat="0" applyFill="0" applyAlignment="0" applyProtection="0"/>
    <xf numFmtId="0" fontId="72" fillId="0" borderId="49" applyNumberFormat="0" applyFill="0" applyAlignment="0" applyProtection="0"/>
    <xf numFmtId="0" fontId="72" fillId="0" borderId="49" applyNumberFormat="0" applyFill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3" fillId="0" borderId="1">
      <alignment horizontal="right"/>
    </xf>
    <xf numFmtId="0" fontId="73" fillId="0" borderId="50" applyNumberFormat="0" applyFill="0" applyAlignment="0" applyProtection="0"/>
    <xf numFmtId="0" fontId="73" fillId="0" borderId="50" applyNumberFormat="0" applyFill="0" applyAlignment="0" applyProtection="0"/>
    <xf numFmtId="0" fontId="73" fillId="0" borderId="50" applyNumberFormat="0" applyFill="0" applyAlignment="0" applyProtection="0"/>
    <xf numFmtId="0" fontId="73" fillId="0" borderId="50" applyNumberFormat="0" applyFill="0" applyAlignment="0" applyProtection="0"/>
    <xf numFmtId="0" fontId="73" fillId="0" borderId="50" applyNumberFormat="0" applyFill="0" applyAlignment="0" applyProtection="0"/>
    <xf numFmtId="0" fontId="73" fillId="0" borderId="50" applyNumberFormat="0" applyFill="0" applyAlignment="0" applyProtection="0"/>
    <xf numFmtId="0" fontId="73" fillId="0" borderId="50" applyNumberFormat="0" applyFill="0" applyAlignment="0" applyProtection="0"/>
    <xf numFmtId="0" fontId="73" fillId="0" borderId="50" applyNumberFormat="0" applyFill="0" applyAlignment="0" applyProtection="0"/>
    <xf numFmtId="0" fontId="73" fillId="0" borderId="50" applyNumberFormat="0" applyFill="0" applyAlignment="0" applyProtection="0"/>
    <xf numFmtId="0" fontId="73" fillId="0" borderId="50" applyNumberFormat="0" applyFill="0" applyAlignment="0" applyProtection="0"/>
    <xf numFmtId="0" fontId="73" fillId="0" borderId="50" applyNumberFormat="0" applyFill="0" applyAlignment="0" applyProtection="0"/>
    <xf numFmtId="0" fontId="73" fillId="0" borderId="50" applyNumberFormat="0" applyFill="0" applyAlignment="0" applyProtection="0"/>
    <xf numFmtId="0" fontId="74" fillId="28" borderId="51" applyNumberFormat="0" applyAlignment="0" applyProtection="0"/>
    <xf numFmtId="0" fontId="74" fillId="28" borderId="51" applyNumberFormat="0" applyAlignment="0" applyProtection="0"/>
    <xf numFmtId="0" fontId="74" fillId="28" borderId="51" applyNumberFormat="0" applyAlignment="0" applyProtection="0"/>
    <xf numFmtId="0" fontId="74" fillId="28" borderId="51" applyNumberFormat="0" applyAlignment="0" applyProtection="0"/>
    <xf numFmtId="0" fontId="74" fillId="28" borderId="51" applyNumberFormat="0" applyAlignment="0" applyProtection="0"/>
    <xf numFmtId="0" fontId="74" fillId="28" borderId="51" applyNumberFormat="0" applyAlignment="0" applyProtection="0"/>
    <xf numFmtId="0" fontId="74" fillId="28" borderId="51" applyNumberFormat="0" applyAlignment="0" applyProtection="0"/>
    <xf numFmtId="0" fontId="74" fillId="28" borderId="51" applyNumberFormat="0" applyAlignment="0" applyProtection="0"/>
    <xf numFmtId="0" fontId="74" fillId="28" borderId="51" applyNumberFormat="0" applyAlignment="0" applyProtection="0"/>
    <xf numFmtId="0" fontId="74" fillId="28" borderId="51" applyNumberFormat="0" applyAlignment="0" applyProtection="0"/>
    <xf numFmtId="0" fontId="74" fillId="28" borderId="51" applyNumberFormat="0" applyAlignment="0" applyProtection="0"/>
    <xf numFmtId="0" fontId="74" fillId="28" borderId="51" applyNumberFormat="0" applyAlignment="0" applyProtection="0"/>
    <xf numFmtId="0" fontId="9" fillId="0" borderId="1">
      <alignment horizontal="center"/>
    </xf>
    <xf numFmtId="0" fontId="9" fillId="0" borderId="1">
      <alignment horizontal="center"/>
    </xf>
    <xf numFmtId="0" fontId="9" fillId="0" borderId="1">
      <alignment horizontal="center"/>
    </xf>
    <xf numFmtId="0" fontId="9" fillId="0" borderId="1">
      <alignment horizontal="center"/>
    </xf>
    <xf numFmtId="0" fontId="9" fillId="0" borderId="1">
      <alignment horizontal="center"/>
    </xf>
    <xf numFmtId="0" fontId="9" fillId="0" borderId="1">
      <alignment horizontal="center" wrapText="1"/>
    </xf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6" fillId="29" borderId="0" applyNumberFormat="0" applyBorder="0" applyAlignment="0" applyProtection="0"/>
    <xf numFmtId="0" fontId="76" fillId="29" borderId="0" applyNumberFormat="0" applyBorder="0" applyAlignment="0" applyProtection="0"/>
    <xf numFmtId="0" fontId="76" fillId="29" borderId="0" applyNumberFormat="0" applyBorder="0" applyAlignment="0" applyProtection="0"/>
    <xf numFmtId="0" fontId="76" fillId="29" borderId="0" applyNumberFormat="0" applyBorder="0" applyAlignment="0" applyProtection="0"/>
    <xf numFmtId="0" fontId="76" fillId="29" borderId="0" applyNumberFormat="0" applyBorder="0" applyAlignment="0" applyProtection="0"/>
    <xf numFmtId="0" fontId="76" fillId="29" borderId="0" applyNumberFormat="0" applyBorder="0" applyAlignment="0" applyProtection="0"/>
    <xf numFmtId="0" fontId="76" fillId="29" borderId="0" applyNumberFormat="0" applyBorder="0" applyAlignment="0" applyProtection="0"/>
    <xf numFmtId="0" fontId="76" fillId="29" borderId="0" applyNumberFormat="0" applyBorder="0" applyAlignment="0" applyProtection="0"/>
    <xf numFmtId="0" fontId="76" fillId="29" borderId="0" applyNumberFormat="0" applyBorder="0" applyAlignment="0" applyProtection="0"/>
    <xf numFmtId="0" fontId="76" fillId="29" borderId="0" applyNumberFormat="0" applyBorder="0" applyAlignment="0" applyProtection="0"/>
    <xf numFmtId="0" fontId="76" fillId="29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4" fontId="3" fillId="0" borderId="0">
      <alignment vertical="center"/>
    </xf>
    <xf numFmtId="0" fontId="5" fillId="0" borderId="0"/>
    <xf numFmtId="4" fontId="3" fillId="0" borderId="0">
      <alignment vertical="center"/>
    </xf>
    <xf numFmtId="0" fontId="5" fillId="0" borderId="0"/>
    <xf numFmtId="4" fontId="3" fillId="0" borderId="0">
      <alignment vertical="center"/>
    </xf>
    <xf numFmtId="0" fontId="5" fillId="0" borderId="0"/>
    <xf numFmtId="4" fontId="3" fillId="0" borderId="0">
      <alignment vertical="center"/>
    </xf>
    <xf numFmtId="0" fontId="5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5" fillId="0" borderId="0"/>
    <xf numFmtId="0" fontId="5" fillId="0" borderId="0"/>
    <xf numFmtId="0" fontId="5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4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4" fontId="3" fillId="0" borderId="0">
      <alignment vertical="center"/>
    </xf>
    <xf numFmtId="0" fontId="5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5" fillId="0" borderId="0"/>
    <xf numFmtId="0" fontId="5" fillId="0" borderId="0"/>
    <xf numFmtId="0" fontId="5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5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" fillId="0" borderId="0">
      <alignment vertical="center"/>
    </xf>
    <xf numFmtId="0" fontId="3" fillId="0" borderId="0"/>
    <xf numFmtId="0" fontId="3" fillId="0" borderId="0"/>
    <xf numFmtId="0" fontId="3" fillId="0" borderId="0"/>
    <xf numFmtId="4" fontId="45" fillId="0" borderId="0">
      <alignment vertical="center"/>
    </xf>
    <xf numFmtId="4" fontId="1" fillId="0" borderId="0">
      <alignment vertical="center"/>
    </xf>
    <xf numFmtId="0" fontId="3" fillId="0" borderId="0"/>
    <xf numFmtId="0" fontId="3" fillId="0" borderId="0"/>
    <xf numFmtId="0" fontId="3" fillId="0" borderId="0"/>
    <xf numFmtId="4" fontId="45" fillId="0" borderId="0">
      <alignment vertical="center"/>
    </xf>
    <xf numFmtId="0" fontId="3" fillId="0" borderId="0"/>
    <xf numFmtId="0" fontId="3" fillId="0" borderId="0"/>
    <xf numFmtId="0" fontId="3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4" fillId="0" borderId="0">
      <alignment vertical="center"/>
    </xf>
    <xf numFmtId="0" fontId="5" fillId="0" borderId="0"/>
    <xf numFmtId="4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0" fontId="78" fillId="2" borderId="1">
      <alignment horizontal="left"/>
    </xf>
    <xf numFmtId="0" fontId="79" fillId="2" borderId="1">
      <alignment horizontal="left"/>
    </xf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5" fillId="30" borderId="52" applyNumberFormat="0" applyFont="0" applyAlignment="0" applyProtection="0"/>
    <xf numFmtId="0" fontId="5" fillId="30" borderId="52" applyNumberFormat="0" applyFont="0" applyAlignment="0" applyProtection="0"/>
    <xf numFmtId="0" fontId="5" fillId="30" borderId="52" applyNumberFormat="0" applyFont="0" applyAlignment="0" applyProtection="0"/>
    <xf numFmtId="0" fontId="5" fillId="30" borderId="52" applyNumberFormat="0" applyFont="0" applyAlignment="0" applyProtection="0"/>
    <xf numFmtId="0" fontId="5" fillId="30" borderId="52" applyNumberFormat="0" applyFont="0" applyAlignment="0" applyProtection="0"/>
    <xf numFmtId="0" fontId="5" fillId="30" borderId="52" applyNumberFormat="0" applyFont="0" applyAlignment="0" applyProtection="0"/>
    <xf numFmtId="0" fontId="5" fillId="30" borderId="52" applyNumberFormat="0" applyFont="0" applyAlignment="0" applyProtection="0"/>
    <xf numFmtId="0" fontId="5" fillId="30" borderId="52" applyNumberFormat="0" applyFont="0" applyAlignment="0" applyProtection="0"/>
    <xf numFmtId="0" fontId="5" fillId="30" borderId="52" applyNumberFormat="0" applyFont="0" applyAlignment="0" applyProtection="0"/>
    <xf numFmtId="0" fontId="5" fillId="30" borderId="52" applyNumberFormat="0" applyFont="0" applyAlignment="0" applyProtection="0"/>
    <xf numFmtId="0" fontId="5" fillId="30" borderId="52" applyNumberFormat="0" applyFont="0" applyAlignment="0" applyProtection="0"/>
    <xf numFmtId="0" fontId="5" fillId="30" borderId="52" applyNumberFormat="0" applyFont="0" applyAlignment="0" applyProtection="0"/>
    <xf numFmtId="9" fontId="5" fillId="0" borderId="0" applyFont="0" applyFill="0" applyBorder="0" applyAlignment="0" applyProtection="0"/>
    <xf numFmtId="0" fontId="81" fillId="31" borderId="2">
      <alignment horizontal="centerContinuous"/>
    </xf>
    <xf numFmtId="0" fontId="82" fillId="0" borderId="53" applyNumberFormat="0" applyFill="0" applyAlignment="0" applyProtection="0"/>
    <xf numFmtId="0" fontId="82" fillId="0" borderId="53" applyNumberFormat="0" applyFill="0" applyAlignment="0" applyProtection="0"/>
    <xf numFmtId="0" fontId="82" fillId="0" borderId="53" applyNumberFormat="0" applyFill="0" applyAlignment="0" applyProtection="0"/>
    <xf numFmtId="0" fontId="82" fillId="0" borderId="53" applyNumberFormat="0" applyFill="0" applyAlignment="0" applyProtection="0"/>
    <xf numFmtId="0" fontId="82" fillId="0" borderId="53" applyNumberFormat="0" applyFill="0" applyAlignment="0" applyProtection="0"/>
    <xf numFmtId="0" fontId="82" fillId="0" borderId="53" applyNumberFormat="0" applyFill="0" applyAlignment="0" applyProtection="0"/>
    <xf numFmtId="0" fontId="82" fillId="0" borderId="53" applyNumberFormat="0" applyFill="0" applyAlignment="0" applyProtection="0"/>
    <xf numFmtId="0" fontId="82" fillId="0" borderId="53" applyNumberFormat="0" applyFill="0" applyAlignment="0" applyProtection="0"/>
    <xf numFmtId="0" fontId="82" fillId="0" borderId="53" applyNumberFormat="0" applyFill="0" applyAlignment="0" applyProtection="0"/>
    <xf numFmtId="0" fontId="82" fillId="0" borderId="53" applyNumberFormat="0" applyFill="0" applyAlignment="0" applyProtection="0"/>
    <xf numFmtId="0" fontId="82" fillId="0" borderId="53" applyNumberFormat="0" applyFill="0" applyAlignment="0" applyProtection="0"/>
    <xf numFmtId="0" fontId="82" fillId="0" borderId="53" applyNumberFormat="0" applyFill="0" applyAlignment="0" applyProtection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2" borderId="1" applyNumberFormat="0" applyAlignment="0">
      <alignment horizontal="left"/>
    </xf>
    <xf numFmtId="0" fontId="5" fillId="2" borderId="1" applyNumberFormat="0" applyAlignment="0">
      <alignment horizontal="left"/>
    </xf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186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5" fillId="0" borderId="0"/>
    <xf numFmtId="0" fontId="84" fillId="9" borderId="0" applyNumberFormat="0" applyBorder="0" applyAlignment="0" applyProtection="0"/>
    <xf numFmtId="0" fontId="84" fillId="9" borderId="0" applyNumberFormat="0" applyBorder="0" applyAlignment="0" applyProtection="0"/>
    <xf numFmtId="0" fontId="84" fillId="9" borderId="0" applyNumberFormat="0" applyBorder="0" applyAlignment="0" applyProtection="0"/>
    <xf numFmtId="0" fontId="84" fillId="9" borderId="0" applyNumberFormat="0" applyBorder="0" applyAlignment="0" applyProtection="0"/>
    <xf numFmtId="0" fontId="84" fillId="9" borderId="0" applyNumberFormat="0" applyBorder="0" applyAlignment="0" applyProtection="0"/>
    <xf numFmtId="0" fontId="84" fillId="9" borderId="0" applyNumberFormat="0" applyBorder="0" applyAlignment="0" applyProtection="0"/>
    <xf numFmtId="0" fontId="84" fillId="9" borderId="0" applyNumberFormat="0" applyBorder="0" applyAlignment="0" applyProtection="0"/>
    <xf numFmtId="0" fontId="84" fillId="9" borderId="0" applyNumberFormat="0" applyBorder="0" applyAlignment="0" applyProtection="0"/>
    <xf numFmtId="0" fontId="84" fillId="9" borderId="0" applyNumberFormat="0" applyBorder="0" applyAlignment="0" applyProtection="0"/>
    <xf numFmtId="0" fontId="84" fillId="9" borderId="0" applyNumberFormat="0" applyBorder="0" applyAlignment="0" applyProtection="0"/>
    <xf numFmtId="0" fontId="84" fillId="9" borderId="0" applyNumberFormat="0" applyBorder="0" applyAlignment="0" applyProtection="0"/>
    <xf numFmtId="4" fontId="3" fillId="0" borderId="1"/>
    <xf numFmtId="9" fontId="3" fillId="0" borderId="0" applyFont="0" applyFill="0" applyBorder="0" applyAlignment="0" applyProtection="0"/>
    <xf numFmtId="0" fontId="13" fillId="0" borderId="0"/>
    <xf numFmtId="0" fontId="52" fillId="0" borderId="0"/>
    <xf numFmtId="0" fontId="13" fillId="0" borderId="0"/>
    <xf numFmtId="4" fontId="20" fillId="0" borderId="0">
      <alignment vertical="center"/>
    </xf>
    <xf numFmtId="0" fontId="13" fillId="0" borderId="0"/>
    <xf numFmtId="0" fontId="14" fillId="0" borderId="0"/>
    <xf numFmtId="0" fontId="13" fillId="0" borderId="0"/>
    <xf numFmtId="0" fontId="44" fillId="0" borderId="0"/>
    <xf numFmtId="4" fontId="20" fillId="0" borderId="0">
      <alignment vertical="center"/>
    </xf>
    <xf numFmtId="4" fontId="20" fillId="0" borderId="0">
      <alignment vertical="center"/>
    </xf>
    <xf numFmtId="0" fontId="4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3" fillId="0" borderId="0"/>
    <xf numFmtId="0" fontId="13" fillId="0" borderId="0"/>
    <xf numFmtId="0" fontId="14" fillId="0" borderId="0"/>
    <xf numFmtId="4" fontId="20" fillId="0" borderId="0">
      <alignment vertical="center"/>
    </xf>
    <xf numFmtId="0" fontId="13" fillId="0" borderId="0"/>
    <xf numFmtId="4" fontId="20" fillId="0" borderId="0">
      <alignment vertical="center"/>
    </xf>
    <xf numFmtId="4" fontId="20" fillId="0" borderId="0">
      <alignment vertical="center"/>
    </xf>
    <xf numFmtId="0" fontId="13" fillId="0" borderId="0"/>
    <xf numFmtId="0" fontId="13" fillId="0" borderId="0"/>
    <xf numFmtId="0" fontId="44" fillId="0" borderId="0"/>
    <xf numFmtId="0" fontId="13" fillId="0" borderId="0"/>
    <xf numFmtId="0" fontId="14" fillId="0" borderId="0"/>
    <xf numFmtId="4" fontId="20" fillId="0" borderId="0">
      <alignment vertical="center"/>
    </xf>
    <xf numFmtId="0" fontId="13" fillId="0" borderId="0"/>
    <xf numFmtId="0" fontId="13" fillId="0" borderId="0"/>
    <xf numFmtId="0" fontId="14" fillId="0" borderId="0"/>
    <xf numFmtId="0" fontId="13" fillId="0" borderId="0"/>
    <xf numFmtId="4" fontId="20" fillId="0" borderId="0">
      <alignment vertical="center"/>
    </xf>
    <xf numFmtId="0" fontId="14" fillId="0" borderId="0"/>
    <xf numFmtId="0" fontId="13" fillId="0" borderId="0"/>
    <xf numFmtId="0" fontId="14" fillId="0" borderId="0"/>
    <xf numFmtId="0" fontId="4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4" fillId="0" borderId="0"/>
    <xf numFmtId="0" fontId="13" fillId="0" borderId="0"/>
    <xf numFmtId="0" fontId="14" fillId="0" borderId="0"/>
    <xf numFmtId="0" fontId="13" fillId="0" borderId="0"/>
    <xf numFmtId="4" fontId="20" fillId="0" borderId="0">
      <alignment vertical="center"/>
    </xf>
    <xf numFmtId="4" fontId="20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4" fillId="0" borderId="0"/>
    <xf numFmtId="0" fontId="13" fillId="0" borderId="0"/>
    <xf numFmtId="0" fontId="44" fillId="0" borderId="0"/>
    <xf numFmtId="0" fontId="13" fillId="0" borderId="0"/>
    <xf numFmtId="0" fontId="13" fillId="0" borderId="0"/>
    <xf numFmtId="189" fontId="85" fillId="0" borderId="0">
      <protection locked="0"/>
    </xf>
    <xf numFmtId="189" fontId="85" fillId="0" borderId="0">
      <protection locked="0"/>
    </xf>
    <xf numFmtId="189" fontId="85" fillId="0" borderId="0">
      <protection locked="0"/>
    </xf>
    <xf numFmtId="189" fontId="85" fillId="0" borderId="54">
      <protection locked="0"/>
    </xf>
    <xf numFmtId="0" fontId="86" fillId="0" borderId="0"/>
    <xf numFmtId="189" fontId="87" fillId="0" borderId="0">
      <protection locked="0"/>
    </xf>
    <xf numFmtId="189" fontId="87" fillId="0" borderId="0">
      <protection locked="0"/>
    </xf>
    <xf numFmtId="0" fontId="45" fillId="7" borderId="0" applyNumberFormat="0" applyBorder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45" fillId="15" borderId="0" applyNumberFormat="0" applyBorder="0" applyAlignment="0" applyProtection="0"/>
    <xf numFmtId="0" fontId="45" fillId="10" borderId="0" applyNumberFormat="0" applyBorder="0" applyAlignment="0" applyProtection="0"/>
    <xf numFmtId="0" fontId="45" fillId="13" borderId="0" applyNumberFormat="0" applyBorder="0" applyAlignment="0" applyProtection="0"/>
    <xf numFmtId="0" fontId="45" fillId="16" borderId="0" applyNumberFormat="0" applyBorder="0" applyAlignment="0" applyProtection="0"/>
    <xf numFmtId="180" fontId="3" fillId="0" borderId="0" applyFont="0" applyFill="0" applyBorder="0" applyAlignment="0" applyProtection="0"/>
    <xf numFmtId="190" fontId="3" fillId="0" borderId="0" applyFont="0" applyFill="0" applyBorder="0" applyAlignment="0" applyProtection="0"/>
    <xf numFmtId="38" fontId="48" fillId="0" borderId="42">
      <alignment vertical="center"/>
    </xf>
    <xf numFmtId="4" fontId="5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9" fillId="0" borderId="0"/>
    <xf numFmtId="0" fontId="9" fillId="0" borderId="0"/>
    <xf numFmtId="0" fontId="5" fillId="0" borderId="0"/>
    <xf numFmtId="0" fontId="5" fillId="0" borderId="0"/>
    <xf numFmtId="4" fontId="14" fillId="0" borderId="0">
      <alignment vertical="center"/>
    </xf>
    <xf numFmtId="0" fontId="5" fillId="0" borderId="0"/>
    <xf numFmtId="0" fontId="5" fillId="0" borderId="0"/>
    <xf numFmtId="0" fontId="5" fillId="0" borderId="0"/>
    <xf numFmtId="4" fontId="3" fillId="0" borderId="0">
      <alignment vertical="center"/>
    </xf>
    <xf numFmtId="0" fontId="5" fillId="0" borderId="0"/>
    <xf numFmtId="0" fontId="5" fillId="0" borderId="0"/>
    <xf numFmtId="0" fontId="5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5" fillId="0" borderId="0"/>
    <xf numFmtId="0" fontId="5" fillId="0" borderId="0"/>
    <xf numFmtId="0" fontId="5" fillId="0" borderId="0"/>
    <xf numFmtId="4" fontId="3" fillId="0" borderId="0">
      <alignment vertical="center"/>
    </xf>
    <xf numFmtId="0" fontId="5" fillId="0" borderId="0"/>
    <xf numFmtId="4" fontId="3" fillId="0" borderId="0">
      <alignment vertical="center"/>
    </xf>
    <xf numFmtId="4" fontId="3" fillId="0" borderId="0">
      <alignment vertical="center"/>
    </xf>
    <xf numFmtId="0" fontId="5" fillId="0" borderId="0"/>
    <xf numFmtId="0" fontId="5" fillId="0" borderId="0"/>
    <xf numFmtId="0" fontId="5" fillId="0" borderId="0"/>
    <xf numFmtId="4" fontId="3" fillId="0" borderId="0">
      <alignment vertical="center"/>
    </xf>
    <xf numFmtId="0" fontId="5" fillId="0" borderId="0"/>
    <xf numFmtId="4" fontId="3" fillId="0" borderId="0">
      <alignment vertical="center"/>
    </xf>
    <xf numFmtId="4" fontId="3" fillId="0" borderId="0">
      <alignment vertical="center"/>
    </xf>
    <xf numFmtId="0" fontId="5" fillId="0" borderId="0"/>
    <xf numFmtId="4" fontId="3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5" fillId="0" borderId="0">
      <alignment vertical="center"/>
    </xf>
    <xf numFmtId="4" fontId="45" fillId="0" borderId="0">
      <alignment vertical="center"/>
    </xf>
    <xf numFmtId="4" fontId="45" fillId="0" borderId="0">
      <alignment vertical="center"/>
    </xf>
    <xf numFmtId="4" fontId="45" fillId="0" borderId="0">
      <alignment vertical="center"/>
    </xf>
    <xf numFmtId="4" fontId="14" fillId="0" borderId="0">
      <alignment vertical="center"/>
    </xf>
    <xf numFmtId="4" fontId="3" fillId="0" borderId="0">
      <alignment vertical="center"/>
    </xf>
    <xf numFmtId="0" fontId="3" fillId="0" borderId="0"/>
    <xf numFmtId="186" fontId="63" fillId="0" borderId="0" applyFont="0" applyFill="0" applyBorder="0" applyAlignment="0" applyProtection="0"/>
    <xf numFmtId="0" fontId="9" fillId="0" borderId="0">
      <alignment horizontal="center" vertical="top" wrapText="1"/>
    </xf>
    <xf numFmtId="0" fontId="5" fillId="0" borderId="0">
      <alignment vertical="justify"/>
    </xf>
    <xf numFmtId="0" fontId="88" fillId="0" borderId="0"/>
    <xf numFmtId="189" fontId="85" fillId="0" borderId="0">
      <protection locked="0"/>
    </xf>
  </cellStyleXfs>
  <cellXfs count="381">
    <xf numFmtId="0" fontId="0" fillId="0" borderId="0" xfId="0"/>
    <xf numFmtId="4" fontId="22" fillId="0" borderId="0" xfId="45" applyFont="1">
      <alignment vertical="center"/>
    </xf>
    <xf numFmtId="4" fontId="22" fillId="0" borderId="0" xfId="45" applyFont="1" applyAlignment="1">
      <alignment horizontal="center" vertical="center"/>
    </xf>
    <xf numFmtId="3" fontId="24" fillId="0" borderId="0" xfId="45" applyNumberFormat="1" applyFont="1" applyBorder="1" applyAlignment="1">
      <alignment horizontal="left"/>
    </xf>
    <xf numFmtId="4" fontId="22" fillId="0" borderId="0" xfId="45" applyFont="1" applyBorder="1">
      <alignment vertical="center"/>
    </xf>
    <xf numFmtId="0" fontId="22" fillId="0" borderId="0" xfId="45" applyNumberFormat="1" applyFont="1" applyFill="1" applyBorder="1" applyAlignment="1"/>
    <xf numFmtId="3" fontId="24" fillId="0" borderId="0" xfId="46" applyNumberFormat="1" applyFont="1" applyFill="1" applyBorder="1" applyAlignment="1">
      <alignment horizontal="center"/>
    </xf>
    <xf numFmtId="0" fontId="24" fillId="0" borderId="0" xfId="47" applyFont="1" applyBorder="1"/>
    <xf numFmtId="0" fontId="24" fillId="0" borderId="0" xfId="47" applyFont="1" applyFill="1" applyBorder="1"/>
    <xf numFmtId="3" fontId="22" fillId="0" borderId="0" xfId="45" applyNumberFormat="1" applyFont="1" applyBorder="1">
      <alignment vertical="center"/>
    </xf>
    <xf numFmtId="0" fontId="24" fillId="0" borderId="0" xfId="48" applyFont="1" applyFill="1" applyBorder="1" applyAlignment="1">
      <alignment vertical="center" wrapText="1"/>
    </xf>
    <xf numFmtId="3" fontId="26" fillId="0" borderId="0" xfId="45" applyNumberFormat="1" applyFont="1" applyBorder="1" applyAlignment="1"/>
    <xf numFmtId="4" fontId="26" fillId="0" borderId="0" xfId="45" applyFont="1" applyBorder="1" applyAlignment="1"/>
    <xf numFmtId="0" fontId="23" fillId="0" borderId="0" xfId="48" applyFont="1" applyFill="1" applyBorder="1" applyAlignment="1">
      <alignment vertical="center" wrapText="1"/>
    </xf>
    <xf numFmtId="3" fontId="27" fillId="0" borderId="0" xfId="45" applyNumberFormat="1" applyFont="1" applyBorder="1" applyAlignment="1">
      <alignment wrapText="1" shrinkToFit="1"/>
    </xf>
    <xf numFmtId="4" fontId="27" fillId="0" borderId="0" xfId="45" applyFont="1" applyBorder="1" applyAlignment="1">
      <alignment wrapText="1" shrinkToFit="1"/>
    </xf>
    <xf numFmtId="0" fontId="24" fillId="0" borderId="0" xfId="49" applyFont="1" applyFill="1" applyBorder="1" applyAlignment="1">
      <alignment vertical="center" wrapText="1"/>
    </xf>
    <xf numFmtId="3" fontId="24" fillId="0" borderId="0" xfId="45" applyNumberFormat="1" applyFont="1" applyBorder="1" applyAlignment="1">
      <alignment wrapText="1" shrinkToFit="1"/>
    </xf>
    <xf numFmtId="4" fontId="24" fillId="0" borderId="0" xfId="45" applyFont="1" applyBorder="1" applyAlignment="1">
      <alignment wrapText="1" shrinkToFit="1"/>
    </xf>
    <xf numFmtId="0" fontId="24" fillId="0" borderId="0" xfId="24" applyFont="1" applyFill="1" applyBorder="1"/>
    <xf numFmtId="0" fontId="24" fillId="0" borderId="0" xfId="24" applyFont="1" applyBorder="1"/>
    <xf numFmtId="4" fontId="27" fillId="0" borderId="0" xfId="45" applyFont="1" applyFill="1" applyAlignment="1"/>
    <xf numFmtId="4" fontId="30" fillId="0" borderId="0" xfId="45" applyFont="1" applyAlignment="1">
      <alignment horizontal="center"/>
    </xf>
    <xf numFmtId="4" fontId="27" fillId="0" borderId="0" xfId="45" applyFont="1" applyAlignment="1">
      <alignment horizontal="center" wrapText="1" shrinkToFit="1"/>
    </xf>
    <xf numFmtId="4" fontId="27" fillId="0" borderId="0" xfId="45" applyFont="1" applyAlignment="1">
      <alignment wrapText="1" shrinkToFit="1"/>
    </xf>
    <xf numFmtId="4" fontId="27" fillId="0" borderId="0" xfId="50" applyFont="1" applyFill="1" applyAlignment="1"/>
    <xf numFmtId="4" fontId="27" fillId="0" borderId="0" xfId="50" applyFont="1" applyFill="1" applyAlignment="1">
      <alignment wrapText="1" shrinkToFit="1"/>
    </xf>
    <xf numFmtId="4" fontId="24" fillId="0" borderId="0" xfId="50" applyFont="1" applyFill="1" applyAlignment="1"/>
    <xf numFmtId="0" fontId="24" fillId="3" borderId="0" xfId="24" applyFont="1" applyFill="1" applyBorder="1"/>
    <xf numFmtId="0" fontId="24" fillId="0" borderId="0" xfId="45" applyNumberFormat="1" applyFont="1" applyAlignment="1"/>
    <xf numFmtId="0" fontId="24" fillId="0" borderId="0" xfId="45" applyNumberFormat="1" applyFont="1" applyAlignment="1">
      <alignment wrapText="1" shrinkToFit="1"/>
    </xf>
    <xf numFmtId="0" fontId="22" fillId="0" borderId="0" xfId="45" applyNumberFormat="1" applyFont="1" applyFill="1" applyBorder="1" applyAlignment="1">
      <alignment horizontal="center"/>
    </xf>
    <xf numFmtId="0" fontId="23" fillId="0" borderId="0" xfId="49" applyNumberFormat="1" applyFont="1" applyFill="1" applyBorder="1" applyAlignment="1">
      <alignment horizontal="center" vertical="center" wrapText="1"/>
    </xf>
    <xf numFmtId="0" fontId="24" fillId="0" borderId="0" xfId="24" applyFont="1" applyFill="1" applyBorder="1" applyAlignment="1">
      <alignment vertical="center"/>
    </xf>
    <xf numFmtId="0" fontId="24" fillId="2" borderId="0" xfId="24" applyFont="1" applyFill="1" applyBorder="1" applyAlignment="1">
      <alignment vertical="center"/>
    </xf>
    <xf numFmtId="4" fontId="28" fillId="0" borderId="0" xfId="50" applyFont="1" applyFill="1" applyAlignment="1">
      <alignment horizontal="left"/>
    </xf>
    <xf numFmtId="4" fontId="27" fillId="0" borderId="0" xfId="50" applyFont="1" applyFill="1" applyAlignment="1">
      <alignment shrinkToFit="1"/>
    </xf>
    <xf numFmtId="4" fontId="22" fillId="0" borderId="0" xfId="45" applyFont="1" applyFill="1">
      <alignment vertical="center"/>
    </xf>
    <xf numFmtId="4" fontId="22" fillId="0" borderId="0" xfId="45" applyFont="1" applyFill="1" applyAlignment="1">
      <alignment horizontal="center" vertical="center"/>
    </xf>
    <xf numFmtId="4" fontId="24" fillId="0" borderId="0" xfId="45" applyFont="1" applyFill="1" applyAlignment="1">
      <alignment horizontal="center"/>
    </xf>
    <xf numFmtId="49" fontId="23" fillId="0" borderId="0" xfId="49" applyNumberFormat="1" applyFont="1" applyFill="1" applyBorder="1" applyAlignment="1">
      <alignment horizontal="left"/>
    </xf>
    <xf numFmtId="0" fontId="24" fillId="0" borderId="0" xfId="48" applyFont="1" applyFill="1" applyBorder="1" applyAlignment="1">
      <alignment horizontal="left" vertical="center" wrapText="1"/>
    </xf>
    <xf numFmtId="49" fontId="23" fillId="0" borderId="0" xfId="49" applyNumberFormat="1" applyFont="1" applyFill="1" applyBorder="1" applyAlignment="1">
      <alignment horizontal="center" vertical="center"/>
    </xf>
    <xf numFmtId="3" fontId="23" fillId="0" borderId="0" xfId="49" applyNumberFormat="1" applyFont="1" applyFill="1" applyBorder="1" applyAlignment="1">
      <alignment horizontal="center" vertical="center" wrapText="1"/>
    </xf>
    <xf numFmtId="165" fontId="24" fillId="0" borderId="0" xfId="49" applyNumberFormat="1" applyFont="1" applyFill="1" applyBorder="1" applyAlignment="1">
      <alignment vertical="center" wrapText="1"/>
    </xf>
    <xf numFmtId="165" fontId="24" fillId="2" borderId="0" xfId="49" applyNumberFormat="1" applyFont="1" applyFill="1" applyBorder="1" applyAlignment="1">
      <alignment vertical="center" wrapText="1"/>
    </xf>
    <xf numFmtId="0" fontId="24" fillId="0" borderId="27" xfId="49" applyFont="1" applyFill="1" applyBorder="1" applyAlignment="1">
      <alignment horizontal="center" vertical="center" wrapText="1"/>
    </xf>
    <xf numFmtId="4" fontId="24" fillId="0" borderId="0" xfId="51" applyFont="1" applyFill="1" applyBorder="1">
      <alignment vertical="center"/>
    </xf>
    <xf numFmtId="4" fontId="24" fillId="0" borderId="0" xfId="51" applyFont="1" applyBorder="1">
      <alignment vertical="center"/>
    </xf>
    <xf numFmtId="3" fontId="23" fillId="0" borderId="16" xfId="49" applyNumberFormat="1" applyFont="1" applyFill="1" applyBorder="1" applyAlignment="1">
      <alignment horizontal="center" vertical="center" wrapText="1"/>
    </xf>
    <xf numFmtId="165" fontId="23" fillId="0" borderId="35" xfId="49" applyNumberFormat="1" applyFont="1" applyFill="1" applyBorder="1" applyAlignment="1">
      <alignment horizontal="center" vertical="center" wrapText="1"/>
    </xf>
    <xf numFmtId="3" fontId="23" fillId="3" borderId="4" xfId="51" applyNumberFormat="1" applyFont="1" applyFill="1" applyBorder="1" applyAlignment="1">
      <alignment horizontal="center" vertical="center" wrapText="1"/>
    </xf>
    <xf numFmtId="3" fontId="23" fillId="3" borderId="1" xfId="51" applyNumberFormat="1" applyFont="1" applyFill="1" applyBorder="1" applyAlignment="1">
      <alignment horizontal="center" vertical="center" wrapText="1"/>
    </xf>
    <xf numFmtId="4" fontId="24" fillId="0" borderId="0" xfId="51" applyFont="1" applyFill="1" applyBorder="1" applyAlignment="1">
      <alignment horizontal="center" vertical="center" wrapText="1"/>
    </xf>
    <xf numFmtId="4" fontId="24" fillId="3" borderId="0" xfId="51" applyFont="1" applyFill="1" applyBorder="1" applyAlignment="1">
      <alignment horizontal="center" vertical="center" wrapText="1"/>
    </xf>
    <xf numFmtId="3" fontId="24" fillId="0" borderId="0" xfId="49" applyNumberFormat="1" applyFont="1" applyFill="1" applyBorder="1" applyAlignment="1">
      <alignment horizontal="center" vertical="center" wrapText="1"/>
    </xf>
    <xf numFmtId="0" fontId="24" fillId="0" borderId="0" xfId="49" applyNumberFormat="1" applyFont="1" applyFill="1" applyBorder="1" applyAlignment="1">
      <alignment horizontal="center" vertical="center" wrapText="1"/>
    </xf>
    <xf numFmtId="0" fontId="24" fillId="0" borderId="0" xfId="0" applyNumberFormat="1" applyFont="1" applyFill="1" applyAlignment="1"/>
    <xf numFmtId="0" fontId="24" fillId="0" borderId="0" xfId="47" applyFont="1" applyAlignment="1">
      <alignment horizontal="center"/>
    </xf>
    <xf numFmtId="0" fontId="24" fillId="0" borderId="0" xfId="47" applyFont="1" applyAlignment="1">
      <alignment horizontal="left" vertical="center"/>
    </xf>
    <xf numFmtId="169" fontId="24" fillId="0" borderId="0" xfId="52" applyNumberFormat="1" applyFont="1" applyFill="1" applyBorder="1" applyAlignment="1">
      <alignment horizontal="right" vertical="center"/>
    </xf>
    <xf numFmtId="169" fontId="23" fillId="0" borderId="0" xfId="52" applyNumberFormat="1" applyFont="1" applyFill="1" applyBorder="1" applyAlignment="1">
      <alignment horizontal="right" vertical="center"/>
    </xf>
    <xf numFmtId="0" fontId="32" fillId="0" borderId="0" xfId="52" applyFont="1"/>
    <xf numFmtId="0" fontId="23" fillId="0" borderId="0" xfId="52" applyFont="1" applyFill="1" applyAlignment="1">
      <alignment horizontal="center"/>
    </xf>
    <xf numFmtId="0" fontId="26" fillId="0" borderId="0" xfId="52" applyFont="1" applyFill="1" applyBorder="1" applyAlignment="1">
      <alignment horizontal="center" wrapText="1"/>
    </xf>
    <xf numFmtId="169" fontId="26" fillId="0" borderId="0" xfId="52" applyNumberFormat="1" applyFont="1" applyFill="1" applyBorder="1" applyAlignment="1">
      <alignment horizontal="center" wrapText="1"/>
    </xf>
    <xf numFmtId="49" fontId="24" fillId="0" borderId="0" xfId="47" applyNumberFormat="1" applyFont="1" applyAlignment="1">
      <alignment horizontal="center"/>
    </xf>
    <xf numFmtId="0" fontId="23" fillId="0" borderId="0" xfId="45" applyNumberFormat="1" applyFont="1" applyAlignment="1"/>
    <xf numFmtId="0" fontId="23" fillId="0" borderId="0" xfId="52" applyFont="1" applyFill="1" applyBorder="1" applyAlignment="1">
      <alignment horizontal="center" wrapText="1"/>
    </xf>
    <xf numFmtId="169" fontId="23" fillId="0" borderId="0" xfId="52" applyNumberFormat="1" applyFont="1" applyFill="1" applyBorder="1" applyAlignment="1">
      <alignment horizontal="right" wrapText="1"/>
    </xf>
    <xf numFmtId="169" fontId="23" fillId="0" borderId="0" xfId="52" applyNumberFormat="1" applyFont="1" applyFill="1" applyBorder="1" applyAlignment="1">
      <alignment horizontal="left"/>
    </xf>
    <xf numFmtId="0" fontId="23" fillId="0" borderId="0" xfId="47" applyFont="1" applyAlignment="1">
      <alignment horizontal="center"/>
    </xf>
    <xf numFmtId="169" fontId="23" fillId="0" borderId="0" xfId="47" applyNumberFormat="1" applyFont="1" applyAlignment="1">
      <alignment horizontal="right"/>
    </xf>
    <xf numFmtId="169" fontId="23" fillId="0" borderId="0" xfId="47" applyNumberFormat="1" applyFont="1" applyAlignment="1">
      <alignment horizontal="center"/>
    </xf>
    <xf numFmtId="0" fontId="23" fillId="0" borderId="0" xfId="52" applyFont="1" applyFill="1" applyAlignment="1">
      <alignment horizontal="center" wrapText="1"/>
    </xf>
    <xf numFmtId="169" fontId="23" fillId="0" borderId="0" xfId="47" applyNumberFormat="1" applyFont="1" applyAlignment="1">
      <alignment horizontal="left"/>
    </xf>
    <xf numFmtId="49" fontId="25" fillId="0" borderId="0" xfId="53" applyNumberFormat="1" applyFont="1" applyFill="1" applyBorder="1" applyAlignment="1">
      <alignment horizontal="left" wrapText="1"/>
    </xf>
    <xf numFmtId="49" fontId="24" fillId="0" borderId="0" xfId="47" applyNumberFormat="1" applyFont="1" applyBorder="1" applyAlignment="1">
      <alignment horizontal="center"/>
    </xf>
    <xf numFmtId="0" fontId="24" fillId="0" borderId="0" xfId="47" applyFont="1" applyBorder="1" applyAlignment="1">
      <alignment horizontal="left" vertical="center"/>
    </xf>
    <xf numFmtId="0" fontId="24" fillId="0" borderId="0" xfId="47" applyFont="1" applyBorder="1" applyAlignment="1">
      <alignment horizontal="center"/>
    </xf>
    <xf numFmtId="165" fontId="24" fillId="0" borderId="0" xfId="47" applyNumberFormat="1" applyFont="1" applyBorder="1"/>
    <xf numFmtId="49" fontId="25" fillId="0" borderId="0" xfId="53" applyNumberFormat="1" applyFont="1" applyFill="1" applyBorder="1" applyAlignment="1">
      <alignment horizontal="center"/>
    </xf>
    <xf numFmtId="0" fontId="23" fillId="0" borderId="0" xfId="46" applyFont="1" applyBorder="1" applyAlignment="1">
      <alignment horizontal="left" vertical="center"/>
    </xf>
    <xf numFmtId="0" fontId="25" fillId="0" borderId="0" xfId="53" applyNumberFormat="1" applyFont="1" applyFill="1" applyBorder="1" applyAlignment="1">
      <alignment horizontal="center"/>
    </xf>
    <xf numFmtId="49" fontId="25" fillId="0" borderId="0" xfId="46" applyNumberFormat="1" applyFont="1" applyBorder="1" applyAlignment="1">
      <alignment horizontal="center"/>
    </xf>
    <xf numFmtId="165" fontId="25" fillId="0" borderId="0" xfId="46" applyNumberFormat="1" applyFont="1" applyBorder="1" applyAlignment="1">
      <alignment horizontal="center"/>
    </xf>
    <xf numFmtId="49" fontId="25" fillId="0" borderId="0" xfId="53" applyNumberFormat="1" applyFont="1" applyFill="1" applyBorder="1" applyAlignment="1">
      <alignment horizontal="center" wrapText="1"/>
    </xf>
    <xf numFmtId="49" fontId="23" fillId="0" borderId="0" xfId="46" applyNumberFormat="1" applyFont="1" applyBorder="1" applyAlignment="1">
      <alignment horizontal="center"/>
    </xf>
    <xf numFmtId="49" fontId="25" fillId="0" borderId="0" xfId="53" applyNumberFormat="1" applyFont="1" applyFill="1" applyBorder="1" applyAlignment="1">
      <alignment horizontal="left" vertical="center"/>
    </xf>
    <xf numFmtId="49" fontId="23" fillId="0" borderId="0" xfId="25" applyNumberFormat="1" applyFont="1" applyBorder="1" applyAlignment="1">
      <alignment horizontal="left"/>
    </xf>
    <xf numFmtId="0" fontId="26" fillId="2" borderId="0" xfId="25" applyFont="1" applyFill="1" applyBorder="1" applyAlignment="1">
      <alignment horizontal="center" vertical="center" wrapText="1"/>
    </xf>
    <xf numFmtId="49" fontId="24" fillId="0" borderId="0" xfId="25" applyNumberFormat="1" applyFont="1" applyBorder="1" applyAlignment="1">
      <alignment horizontal="center"/>
    </xf>
    <xf numFmtId="0" fontId="23" fillId="0" borderId="0" xfId="25" applyFont="1" applyBorder="1" applyAlignment="1">
      <alignment horizontal="left" vertical="center"/>
    </xf>
    <xf numFmtId="0" fontId="24" fillId="0" borderId="0" xfId="25" applyFont="1" applyBorder="1" applyAlignment="1">
      <alignment horizontal="center"/>
    </xf>
    <xf numFmtId="0" fontId="24" fillId="0" borderId="0" xfId="25" applyFont="1" applyBorder="1" applyAlignment="1">
      <alignment horizontal="center" vertical="center"/>
    </xf>
    <xf numFmtId="0" fontId="24" fillId="0" borderId="0" xfId="47" applyFont="1"/>
    <xf numFmtId="165" fontId="24" fillId="0" borderId="0" xfId="47" applyNumberFormat="1" applyFont="1"/>
    <xf numFmtId="165" fontId="24" fillId="2" borderId="0" xfId="47" applyNumberFormat="1" applyFont="1" applyFill="1"/>
    <xf numFmtId="168" fontId="24" fillId="0" borderId="0" xfId="49" applyNumberFormat="1" applyFont="1" applyFill="1" applyBorder="1" applyAlignment="1">
      <alignment horizontal="left" vertical="center" wrapText="1"/>
    </xf>
    <xf numFmtId="49" fontId="11" fillId="0" borderId="0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/>
    </xf>
    <xf numFmtId="0" fontId="9" fillId="0" borderId="0" xfId="24" applyFont="1"/>
    <xf numFmtId="0" fontId="11" fillId="0" borderId="0" xfId="24" applyFont="1" applyAlignment="1">
      <alignment horizontal="center"/>
    </xf>
    <xf numFmtId="0" fontId="9" fillId="0" borderId="0" xfId="24" applyFont="1" applyFill="1"/>
    <xf numFmtId="0" fontId="2" fillId="0" borderId="0" xfId="0" applyNumberFormat="1" applyFont="1" applyFill="1" applyAlignment="1"/>
    <xf numFmtId="0" fontId="10" fillId="0" borderId="0" xfId="24" applyFont="1"/>
    <xf numFmtId="0" fontId="4" fillId="0" borderId="5" xfId="24" applyFont="1" applyBorder="1"/>
    <xf numFmtId="0" fontId="9" fillId="0" borderId="5" xfId="24" applyFont="1" applyBorder="1"/>
    <xf numFmtId="0" fontId="4" fillId="0" borderId="0" xfId="24" applyFont="1" applyBorder="1"/>
    <xf numFmtId="0" fontId="9" fillId="0" borderId="0" xfId="24" applyFont="1" applyBorder="1"/>
    <xf numFmtId="0" fontId="7" fillId="0" borderId="0" xfId="24" applyFont="1"/>
    <xf numFmtId="0" fontId="10" fillId="0" borderId="5" xfId="24" applyFont="1" applyBorder="1"/>
    <xf numFmtId="0" fontId="7" fillId="0" borderId="5" xfId="24" applyFont="1" applyBorder="1"/>
    <xf numFmtId="0" fontId="15" fillId="0" borderId="0" xfId="24" applyFont="1"/>
    <xf numFmtId="0" fontId="35" fillId="0" borderId="0" xfId="24" applyFont="1" applyBorder="1" applyAlignment="1">
      <alignment horizontal="center"/>
    </xf>
    <xf numFmtId="2" fontId="9" fillId="0" borderId="0" xfId="24" applyNumberFormat="1" applyFont="1" applyAlignment="1">
      <alignment horizontal="center" vertical="center"/>
    </xf>
    <xf numFmtId="0" fontId="9" fillId="0" borderId="0" xfId="24" applyFont="1" applyBorder="1" applyAlignment="1">
      <alignment horizontal="center"/>
    </xf>
    <xf numFmtId="0" fontId="10" fillId="0" borderId="0" xfId="24" applyFont="1" applyAlignment="1">
      <alignment horizontal="center"/>
    </xf>
    <xf numFmtId="0" fontId="4" fillId="0" borderId="0" xfId="24" applyFont="1"/>
    <xf numFmtId="0" fontId="9" fillId="0" borderId="0" xfId="24" applyFont="1" applyAlignment="1">
      <alignment horizontal="center"/>
    </xf>
    <xf numFmtId="0" fontId="4" fillId="0" borderId="0" xfId="24" applyFont="1" applyAlignment="1">
      <alignment horizontal="left"/>
    </xf>
    <xf numFmtId="0" fontId="9" fillId="0" borderId="0" xfId="24" applyFont="1" applyAlignment="1">
      <alignment horizontal="center" vertical="top"/>
    </xf>
    <xf numFmtId="0" fontId="9" fillId="0" borderId="0" xfId="24" applyNumberFormat="1" applyFont="1" applyAlignment="1">
      <alignment horizontal="center" vertical="top"/>
    </xf>
    <xf numFmtId="0" fontId="4" fillId="0" borderId="0" xfId="24" applyNumberFormat="1" applyFont="1" applyAlignment="1">
      <alignment horizontal="center" vertical="top"/>
    </xf>
    <xf numFmtId="0" fontId="37" fillId="0" borderId="0" xfId="24" applyNumberFormat="1" applyFont="1" applyBorder="1" applyAlignment="1">
      <alignment horizontal="center" vertical="top" wrapText="1"/>
    </xf>
    <xf numFmtId="0" fontId="37" fillId="0" borderId="0" xfId="24" applyFont="1" applyBorder="1" applyAlignment="1">
      <alignment horizontal="center" wrapText="1"/>
    </xf>
    <xf numFmtId="0" fontId="37" fillId="0" borderId="26" xfId="24" applyFont="1" applyFill="1" applyBorder="1" applyAlignment="1">
      <alignment horizontal="center" wrapText="1"/>
    </xf>
    <xf numFmtId="0" fontId="37" fillId="0" borderId="0" xfId="24" applyFont="1" applyFill="1" applyBorder="1" applyAlignment="1">
      <alignment horizontal="center" wrapText="1"/>
    </xf>
    <xf numFmtId="0" fontId="4" fillId="0" borderId="0" xfId="24" applyFont="1" applyAlignment="1"/>
    <xf numFmtId="0" fontId="9" fillId="0" borderId="0" xfId="24" applyFont="1" applyAlignment="1"/>
    <xf numFmtId="0" fontId="9" fillId="0" borderId="0" xfId="24" applyFont="1" applyBorder="1" applyAlignment="1"/>
    <xf numFmtId="0" fontId="42" fillId="0" borderId="0" xfId="24" applyFont="1" applyAlignment="1">
      <alignment horizontal="center" vertical="center"/>
    </xf>
    <xf numFmtId="0" fontId="9" fillId="0" borderId="0" xfId="24" applyFont="1" applyAlignment="1">
      <alignment horizontal="left" vertical="center" wrapText="1"/>
    </xf>
    <xf numFmtId="0" fontId="37" fillId="0" borderId="0" xfId="24" applyFont="1" applyFill="1" applyAlignment="1"/>
    <xf numFmtId="0" fontId="37" fillId="0" borderId="0" xfId="24" applyFont="1" applyFill="1" applyAlignment="1">
      <alignment horizontal="center"/>
    </xf>
    <xf numFmtId="0" fontId="10" fillId="0" borderId="0" xfId="24" applyFont="1" applyFill="1" applyAlignment="1"/>
    <xf numFmtId="0" fontId="42" fillId="0" borderId="0" xfId="24" applyFont="1" applyFill="1" applyAlignment="1">
      <alignment horizontal="center" vertical="center"/>
    </xf>
    <xf numFmtId="0" fontId="9" fillId="0" borderId="0" xfId="24" applyFont="1" applyFill="1" applyAlignment="1">
      <alignment horizontal="left" vertical="center"/>
    </xf>
    <xf numFmtId="0" fontId="24" fillId="0" borderId="0" xfId="47" applyFont="1" applyAlignment="1">
      <alignment horizontal="right" vertical="center"/>
    </xf>
    <xf numFmtId="4" fontId="23" fillId="0" borderId="0" xfId="45" applyFont="1" applyAlignment="1">
      <alignment horizontal="left" vertical="center"/>
    </xf>
    <xf numFmtId="4" fontId="24" fillId="0" borderId="0" xfId="45" applyFont="1" applyAlignment="1">
      <alignment horizontal="left" vertical="center"/>
    </xf>
    <xf numFmtId="0" fontId="9" fillId="0" borderId="0" xfId="24" applyFont="1" applyAlignment="1">
      <alignment vertical="center" wrapText="1"/>
    </xf>
    <xf numFmtId="0" fontId="9" fillId="0" borderId="0" xfId="24" applyFont="1" applyAlignment="1">
      <alignment vertical="center"/>
    </xf>
    <xf numFmtId="4" fontId="21" fillId="0" borderId="0" xfId="24" applyNumberFormat="1" applyFont="1" applyAlignment="1">
      <alignment vertical="center" wrapText="1"/>
    </xf>
    <xf numFmtId="0" fontId="9" fillId="0" borderId="0" xfId="24" applyFont="1" applyAlignment="1">
      <alignment horizontal="left" vertical="center" wrapText="1"/>
    </xf>
    <xf numFmtId="0" fontId="9" fillId="0" borderId="0" xfId="24" applyFont="1" applyFill="1" applyAlignment="1">
      <alignment vertical="center" wrapText="1"/>
    </xf>
    <xf numFmtId="0" fontId="9" fillId="0" borderId="0" xfId="24" applyFont="1" applyBorder="1" applyAlignment="1">
      <alignment horizontal="center" vertical="center"/>
    </xf>
    <xf numFmtId="4" fontId="9" fillId="0" borderId="0" xfId="24" applyNumberFormat="1" applyFont="1" applyBorder="1" applyAlignment="1">
      <alignment horizontal="left" vertical="center" wrapText="1"/>
    </xf>
    <xf numFmtId="0" fontId="9" fillId="0" borderId="0" xfId="24" applyFont="1" applyBorder="1" applyAlignment="1">
      <alignment horizontal="left" vertical="center" wrapText="1"/>
    </xf>
    <xf numFmtId="0" fontId="12" fillId="0" borderId="0" xfId="24" applyFont="1" applyBorder="1" applyAlignment="1">
      <alignment horizontal="center" vertical="center" wrapText="1"/>
    </xf>
    <xf numFmtId="4" fontId="40" fillId="0" borderId="0" xfId="24" applyNumberFormat="1" applyFont="1" applyFill="1" applyBorder="1" applyAlignment="1">
      <alignment horizontal="center" vertical="center" wrapText="1"/>
    </xf>
    <xf numFmtId="0" fontId="12" fillId="0" borderId="0" xfId="24" applyFont="1" applyFill="1" applyBorder="1" applyAlignment="1">
      <alignment horizontal="center" vertical="center" wrapText="1"/>
    </xf>
    <xf numFmtId="166" fontId="12" fillId="0" borderId="0" xfId="24" applyNumberFormat="1" applyFont="1" applyFill="1" applyBorder="1" applyAlignment="1">
      <alignment horizontal="center" vertical="center" wrapText="1"/>
    </xf>
    <xf numFmtId="166" fontId="9" fillId="0" borderId="0" xfId="24" applyNumberFormat="1" applyFont="1" applyBorder="1" applyAlignment="1">
      <alignment horizontal="center" vertical="center"/>
    </xf>
    <xf numFmtId="0" fontId="9" fillId="0" borderId="0" xfId="24" applyFont="1" applyAlignment="1">
      <alignment horizontal="left" vertical="center" wrapText="1"/>
    </xf>
    <xf numFmtId="4" fontId="24" fillId="0" borderId="0" xfId="45" applyFont="1" applyFill="1" applyAlignment="1">
      <alignment horizontal="center" vertical="center" wrapText="1"/>
    </xf>
    <xf numFmtId="4" fontId="21" fillId="0" borderId="0" xfId="24" applyNumberFormat="1" applyFont="1" applyAlignment="1">
      <alignment horizontal="left" vertical="center" wrapText="1"/>
    </xf>
    <xf numFmtId="165" fontId="23" fillId="2" borderId="4" xfId="49" applyNumberFormat="1" applyFont="1" applyFill="1" applyBorder="1" applyAlignment="1">
      <alignment horizontal="center" vertical="center" wrapText="1"/>
    </xf>
    <xf numFmtId="165" fontId="23" fillId="0" borderId="1" xfId="49" applyNumberFormat="1" applyFont="1" applyFill="1" applyBorder="1" applyAlignment="1">
      <alignment horizontal="center" vertical="center" wrapText="1"/>
    </xf>
    <xf numFmtId="4" fontId="23" fillId="0" borderId="0" xfId="45" applyFont="1" applyAlignment="1">
      <alignment horizontal="left" vertical="center" wrapText="1"/>
    </xf>
    <xf numFmtId="4" fontId="24" fillId="0" borderId="0" xfId="45" applyFont="1" applyAlignment="1">
      <alignment horizontal="left" vertical="center" wrapText="1"/>
    </xf>
    <xf numFmtId="168" fontId="11" fillId="4" borderId="1" xfId="49" applyNumberFormat="1" applyFont="1" applyFill="1" applyBorder="1" applyAlignment="1">
      <alignment vertical="center" wrapText="1"/>
    </xf>
    <xf numFmtId="168" fontId="11" fillId="4" borderId="1" xfId="49" applyNumberFormat="1" applyFont="1" applyFill="1" applyBorder="1" applyAlignment="1">
      <alignment horizontal="center" vertical="center" wrapText="1"/>
    </xf>
    <xf numFmtId="164" fontId="11" fillId="4" borderId="1" xfId="49" applyNumberFormat="1" applyFont="1" applyFill="1" applyBorder="1" applyAlignment="1">
      <alignment horizontal="center" vertical="center" wrapText="1"/>
    </xf>
    <xf numFmtId="170" fontId="11" fillId="4" borderId="1" xfId="49" applyNumberFormat="1" applyFont="1" applyFill="1" applyBorder="1" applyAlignment="1">
      <alignment horizontal="center" vertical="center" wrapText="1"/>
    </xf>
    <xf numFmtId="166" fontId="11" fillId="4" borderId="1" xfId="49" applyNumberFormat="1" applyFont="1" applyFill="1" applyBorder="1" applyAlignment="1">
      <alignment horizontal="center" vertical="center" wrapText="1"/>
    </xf>
    <xf numFmtId="168" fontId="11" fillId="5" borderId="1" xfId="49" applyNumberFormat="1" applyFont="1" applyFill="1" applyBorder="1" applyAlignment="1">
      <alignment horizontal="center" vertical="center" wrapText="1"/>
    </xf>
    <xf numFmtId="3" fontId="11" fillId="5" borderId="1" xfId="49" applyNumberFormat="1" applyFont="1" applyFill="1" applyBorder="1" applyAlignment="1">
      <alignment horizontal="center" vertical="center" wrapText="1"/>
    </xf>
    <xf numFmtId="166" fontId="11" fillId="5" borderId="1" xfId="49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 shrinkToFit="1"/>
    </xf>
    <xf numFmtId="168" fontId="43" fillId="0" borderId="1" xfId="49" applyNumberFormat="1" applyFont="1" applyFill="1" applyBorder="1" applyAlignment="1">
      <alignment horizontal="center" vertical="center" wrapText="1" shrinkToFit="1"/>
    </xf>
    <xf numFmtId="165" fontId="8" fillId="0" borderId="1" xfId="49" applyNumberFormat="1" applyFont="1" applyFill="1" applyBorder="1" applyAlignment="1">
      <alignment horizontal="center" vertical="center" wrapText="1"/>
    </xf>
    <xf numFmtId="168" fontId="8" fillId="0" borderId="1" xfId="49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/>
    <xf numFmtId="0" fontId="3" fillId="0" borderId="0" xfId="0" applyNumberFormat="1" applyFont="1" applyFill="1" applyAlignment="1"/>
    <xf numFmtId="4" fontId="24" fillId="0" borderId="0" xfId="50" applyFont="1" applyFill="1" applyAlignment="1">
      <alignment wrapText="1" shrinkToFit="1"/>
    </xf>
    <xf numFmtId="0" fontId="93" fillId="0" borderId="0" xfId="24" applyFont="1" applyBorder="1"/>
    <xf numFmtId="0" fontId="92" fillId="0" borderId="0" xfId="24" applyNumberFormat="1" applyFont="1" applyBorder="1" applyAlignment="1">
      <alignment horizontal="center" vertical="top" wrapText="1"/>
    </xf>
    <xf numFmtId="4" fontId="27" fillId="0" borderId="0" xfId="45" applyFont="1" applyFill="1" applyAlignment="1">
      <alignment wrapText="1" shrinkToFit="1"/>
    </xf>
    <xf numFmtId="4" fontId="28" fillId="0" borderId="0" xfId="45" applyFont="1" applyAlignment="1">
      <alignment horizontal="center"/>
    </xf>
    <xf numFmtId="0" fontId="38" fillId="6" borderId="1" xfId="24" applyFont="1" applyFill="1" applyBorder="1" applyAlignment="1">
      <alignment horizontal="center" vertical="center" wrapText="1"/>
    </xf>
    <xf numFmtId="4" fontId="23" fillId="0" borderId="0" xfId="45" applyFont="1" applyAlignment="1">
      <alignment horizontal="left" vertical="center" wrapText="1"/>
    </xf>
    <xf numFmtId="4" fontId="24" fillId="0" borderId="0" xfId="45" applyFont="1" applyAlignment="1">
      <alignment horizontal="left" vertical="center" wrapText="1"/>
    </xf>
    <xf numFmtId="4" fontId="23" fillId="6" borderId="0" xfId="45" applyFont="1" applyFill="1" applyAlignment="1">
      <alignment wrapText="1" shrinkToFit="1"/>
    </xf>
    <xf numFmtId="170" fontId="11" fillId="5" borderId="1" xfId="49" applyNumberFormat="1" applyFont="1" applyFill="1" applyBorder="1" applyAlignment="1">
      <alignment horizontal="center" vertical="center" wrapText="1"/>
    </xf>
    <xf numFmtId="4" fontId="25" fillId="0" borderId="0" xfId="45" applyFont="1" applyAlignment="1">
      <alignment horizontal="left"/>
    </xf>
    <xf numFmtId="4" fontId="27" fillId="0" borderId="0" xfId="45" applyFont="1" applyAlignment="1">
      <alignment horizontal="left" wrapText="1" shrinkToFit="1"/>
    </xf>
    <xf numFmtId="4" fontId="24" fillId="0" borderId="0" xfId="45" applyNumberFormat="1" applyFont="1" applyAlignment="1">
      <alignment horizontal="left" wrapText="1" shrinkToFit="1"/>
    </xf>
    <xf numFmtId="0" fontId="24" fillId="0" borderId="0" xfId="45" applyNumberFormat="1" applyFont="1" applyAlignment="1">
      <alignment horizontal="left" wrapText="1" shrinkToFit="1"/>
    </xf>
    <xf numFmtId="3" fontId="8" fillId="2" borderId="0" xfId="0" applyNumberFormat="1" applyFont="1" applyFill="1" applyBorder="1" applyAlignment="1">
      <alignment horizontal="center" vertical="center" wrapText="1" shrinkToFit="1"/>
    </xf>
    <xf numFmtId="168" fontId="8" fillId="6" borderId="0" xfId="49" applyNumberFormat="1" applyFont="1" applyFill="1" applyBorder="1" applyAlignment="1">
      <alignment horizontal="left" vertical="center" wrapText="1"/>
    </xf>
    <xf numFmtId="0" fontId="17" fillId="6" borderId="0" xfId="0" applyNumberFormat="1" applyFont="1" applyFill="1" applyBorder="1" applyAlignment="1">
      <alignment horizontal="left" vertical="center" wrapText="1"/>
    </xf>
    <xf numFmtId="168" fontId="11" fillId="5" borderId="1" xfId="49" applyNumberFormat="1" applyFont="1" applyFill="1" applyBorder="1" applyAlignment="1">
      <alignment horizontal="left" vertical="center" wrapText="1"/>
    </xf>
    <xf numFmtId="3" fontId="23" fillId="0" borderId="15" xfId="51" applyNumberFormat="1" applyFont="1" applyFill="1" applyBorder="1" applyAlignment="1">
      <alignment horizontal="center" vertical="center" wrapText="1"/>
    </xf>
    <xf numFmtId="3" fontId="23" fillId="0" borderId="16" xfId="51" applyNumberFormat="1" applyFont="1" applyFill="1" applyBorder="1" applyAlignment="1">
      <alignment horizontal="center" vertical="center" wrapText="1"/>
    </xf>
    <xf numFmtId="49" fontId="23" fillId="0" borderId="16" xfId="51" applyNumberFormat="1" applyFont="1" applyFill="1" applyBorder="1" applyAlignment="1">
      <alignment horizontal="center" vertical="center" wrapText="1"/>
    </xf>
    <xf numFmtId="0" fontId="38" fillId="6" borderId="9" xfId="24" applyFont="1" applyFill="1" applyBorder="1" applyAlignment="1">
      <alignment horizontal="center" vertical="center" wrapText="1"/>
    </xf>
    <xf numFmtId="0" fontId="39" fillId="6" borderId="10" xfId="24" applyFont="1" applyFill="1" applyBorder="1" applyAlignment="1">
      <alignment horizontal="center" vertical="center" wrapText="1"/>
    </xf>
    <xf numFmtId="0" fontId="38" fillId="6" borderId="18" xfId="24" applyFont="1" applyFill="1" applyBorder="1" applyAlignment="1">
      <alignment horizontal="center" vertical="center" wrapText="1"/>
    </xf>
    <xf numFmtId="0" fontId="38" fillId="0" borderId="56" xfId="24" applyFont="1" applyBorder="1" applyAlignment="1">
      <alignment horizontal="center" vertical="center" wrapText="1"/>
    </xf>
    <xf numFmtId="0" fontId="38" fillId="0" borderId="57" xfId="24" applyFont="1" applyBorder="1" applyAlignment="1">
      <alignment horizontal="center" vertical="center" wrapText="1"/>
    </xf>
    <xf numFmtId="0" fontId="38" fillId="0" borderId="58" xfId="24" applyFont="1" applyBorder="1" applyAlignment="1">
      <alignment horizontal="center" vertical="center" wrapText="1"/>
    </xf>
    <xf numFmtId="0" fontId="38" fillId="0" borderId="12" xfId="24" applyFont="1" applyBorder="1" applyAlignment="1">
      <alignment horizontal="center" vertical="center" wrapText="1"/>
    </xf>
    <xf numFmtId="0" fontId="39" fillId="0" borderId="58" xfId="24" applyFont="1" applyBorder="1" applyAlignment="1">
      <alignment horizontal="center" vertical="center" wrapText="1"/>
    </xf>
    <xf numFmtId="0" fontId="38" fillId="6" borderId="10" xfId="24" applyFont="1" applyFill="1" applyBorder="1" applyAlignment="1">
      <alignment horizontal="center" vertical="center" wrapText="1"/>
    </xf>
    <xf numFmtId="4" fontId="7" fillId="0" borderId="0" xfId="24" applyNumberFormat="1" applyFont="1" applyBorder="1" applyAlignment="1"/>
    <xf numFmtId="0" fontId="9" fillId="0" borderId="0" xfId="24" applyNumberFormat="1" applyFont="1" applyBorder="1" applyAlignment="1">
      <alignment horizontal="center" vertical="top"/>
    </xf>
    <xf numFmtId="0" fontId="4" fillId="0" borderId="0" xfId="24" applyNumberFormat="1" applyFont="1" applyBorder="1" applyAlignment="1">
      <alignment horizontal="center" vertical="top"/>
    </xf>
    <xf numFmtId="0" fontId="33" fillId="0" borderId="0" xfId="24" applyFont="1" applyAlignment="1">
      <alignment horizontal="left" vertical="top"/>
    </xf>
    <xf numFmtId="0" fontId="9" fillId="0" borderId="0" xfId="24" applyFont="1" applyAlignment="1">
      <alignment horizontal="left" vertical="top"/>
    </xf>
    <xf numFmtId="0" fontId="92" fillId="0" borderId="0" xfId="24" applyNumberFormat="1" applyFont="1" applyBorder="1" applyAlignment="1">
      <alignment horizontal="center" vertical="top" wrapText="1"/>
    </xf>
    <xf numFmtId="168" fontId="11" fillId="5" borderId="1" xfId="49" applyNumberFormat="1" applyFont="1" applyFill="1" applyBorder="1" applyAlignment="1">
      <alignment horizontal="left" vertical="center" wrapText="1"/>
    </xf>
    <xf numFmtId="4" fontId="95" fillId="0" borderId="1" xfId="0" applyNumberFormat="1" applyFont="1" applyFill="1" applyBorder="1" applyAlignment="1">
      <alignment horizontal="left" vertical="center" wrapText="1" shrinkToFit="1"/>
    </xf>
    <xf numFmtId="165" fontId="11" fillId="5" borderId="1" xfId="49" applyNumberFormat="1" applyFont="1" applyFill="1" applyBorder="1" applyAlignment="1">
      <alignment horizontal="center" vertical="center" wrapText="1"/>
    </xf>
    <xf numFmtId="0" fontId="92" fillId="0" borderId="0" xfId="24" applyFont="1" applyBorder="1" applyAlignment="1">
      <alignment horizontal="center" vertical="top" wrapText="1"/>
    </xf>
    <xf numFmtId="0" fontId="92" fillId="6" borderId="0" xfId="24" applyFont="1" applyFill="1" applyBorder="1" applyAlignment="1">
      <alignment horizontal="center" vertical="top" wrapText="1"/>
    </xf>
    <xf numFmtId="0" fontId="93" fillId="6" borderId="0" xfId="24" applyFont="1" applyFill="1" applyBorder="1"/>
    <xf numFmtId="0" fontId="92" fillId="6" borderId="0" xfId="24" applyNumberFormat="1" applyFont="1" applyFill="1" applyBorder="1" applyAlignment="1">
      <alignment horizontal="center" vertical="top" wrapText="1"/>
    </xf>
    <xf numFmtId="4" fontId="27" fillId="0" borderId="0" xfId="45" applyFont="1" applyAlignment="1">
      <alignment horizontal="left" wrapText="1" shrinkToFit="1"/>
    </xf>
    <xf numFmtId="0" fontId="24" fillId="0" borderId="0" xfId="45" applyNumberFormat="1" applyFont="1" applyAlignment="1">
      <alignment horizontal="left" wrapText="1" shrinkToFit="1"/>
    </xf>
    <xf numFmtId="4" fontId="25" fillId="0" borderId="0" xfId="45" applyFont="1" applyAlignment="1">
      <alignment horizontal="left"/>
    </xf>
    <xf numFmtId="4" fontId="23" fillId="0" borderId="0" xfId="45" applyFont="1" applyAlignment="1">
      <alignment horizontal="left" vertical="center" wrapText="1"/>
    </xf>
    <xf numFmtId="4" fontId="24" fillId="0" borderId="0" xfId="45" applyFont="1" applyAlignment="1">
      <alignment horizontal="left" vertical="center" wrapText="1"/>
    </xf>
    <xf numFmtId="0" fontId="94" fillId="33" borderId="17" xfId="24" applyFont="1" applyFill="1" applyBorder="1" applyAlignment="1">
      <alignment horizontal="center" vertical="center" wrapText="1"/>
    </xf>
    <xf numFmtId="0" fontId="94" fillId="33" borderId="6" xfId="24" applyFont="1" applyFill="1" applyBorder="1" applyAlignment="1">
      <alignment horizontal="center" vertical="center" wrapText="1"/>
    </xf>
    <xf numFmtId="0" fontId="94" fillId="33" borderId="7" xfId="24" applyFont="1" applyFill="1" applyBorder="1" applyAlignment="1">
      <alignment horizontal="center" vertical="center" wrapText="1"/>
    </xf>
    <xf numFmtId="0" fontId="94" fillId="33" borderId="8" xfId="24" applyFont="1" applyFill="1" applyBorder="1" applyAlignment="1">
      <alignment horizontal="center" vertical="center" wrapText="1"/>
    </xf>
    <xf numFmtId="0" fontId="96" fillId="33" borderId="7" xfId="24" applyFont="1" applyFill="1" applyBorder="1" applyAlignment="1">
      <alignment horizontal="center" vertical="center" wrapText="1"/>
    </xf>
    <xf numFmtId="0" fontId="96" fillId="33" borderId="8" xfId="24" applyFont="1" applyFill="1" applyBorder="1" applyAlignment="1">
      <alignment horizontal="center" vertical="center" wrapText="1"/>
    </xf>
    <xf numFmtId="3" fontId="97" fillId="0" borderId="1" xfId="0" applyNumberFormat="1" applyFont="1" applyFill="1" applyBorder="1" applyAlignment="1">
      <alignment horizontal="left" vertical="center" wrapText="1" shrinkToFit="1"/>
    </xf>
    <xf numFmtId="4" fontId="97" fillId="0" borderId="1" xfId="0" applyNumberFormat="1" applyFont="1" applyFill="1" applyBorder="1" applyAlignment="1">
      <alignment horizontal="left" vertical="center" wrapText="1" shrinkToFit="1"/>
    </xf>
    <xf numFmtId="4" fontId="38" fillId="6" borderId="1" xfId="24" applyNumberFormat="1" applyFont="1" applyFill="1" applyBorder="1" applyAlignment="1">
      <alignment horizontal="center" vertical="center" wrapText="1"/>
    </xf>
    <xf numFmtId="168" fontId="98" fillId="5" borderId="1" xfId="49" applyNumberFormat="1" applyFont="1" applyFill="1" applyBorder="1" applyAlignment="1">
      <alignment horizontal="left" vertical="center" wrapText="1"/>
    </xf>
    <xf numFmtId="168" fontId="98" fillId="5" borderId="1" xfId="49" applyNumberFormat="1" applyFont="1" applyFill="1" applyBorder="1" applyAlignment="1">
      <alignment horizontal="center" vertical="center" wrapText="1"/>
    </xf>
    <xf numFmtId="3" fontId="98" fillId="5" borderId="1" xfId="49" applyNumberFormat="1" applyFont="1" applyFill="1" applyBorder="1" applyAlignment="1">
      <alignment horizontal="center" vertical="center" wrapText="1"/>
    </xf>
    <xf numFmtId="170" fontId="98" fillId="5" borderId="1" xfId="49" applyNumberFormat="1" applyFont="1" applyFill="1" applyBorder="1" applyAlignment="1">
      <alignment horizontal="center" vertical="center" wrapText="1"/>
    </xf>
    <xf numFmtId="165" fontId="98" fillId="5" borderId="1" xfId="49" applyNumberFormat="1" applyFont="1" applyFill="1" applyBorder="1" applyAlignment="1">
      <alignment horizontal="center" vertical="center" wrapText="1"/>
    </xf>
    <xf numFmtId="168" fontId="99" fillId="0" borderId="0" xfId="49" applyNumberFormat="1" applyFont="1" applyFill="1" applyBorder="1" applyAlignment="1">
      <alignment horizontal="left" vertical="center" wrapText="1"/>
    </xf>
    <xf numFmtId="3" fontId="99" fillId="0" borderId="0" xfId="49" applyNumberFormat="1" applyFont="1" applyFill="1" applyBorder="1" applyAlignment="1">
      <alignment horizontal="center" vertical="center" wrapText="1"/>
    </xf>
    <xf numFmtId="0" fontId="99" fillId="0" borderId="0" xfId="49" applyNumberFormat="1" applyFont="1" applyFill="1" applyBorder="1" applyAlignment="1">
      <alignment horizontal="center" vertical="center" wrapText="1"/>
    </xf>
    <xf numFmtId="0" fontId="99" fillId="0" borderId="0" xfId="0" applyNumberFormat="1" applyFont="1" applyFill="1" applyAlignment="1"/>
    <xf numFmtId="166" fontId="98" fillId="5" borderId="1" xfId="49" applyNumberFormat="1" applyFont="1" applyFill="1" applyBorder="1" applyAlignment="1">
      <alignment horizontal="center" vertical="center" wrapText="1"/>
    </xf>
    <xf numFmtId="168" fontId="9" fillId="6" borderId="28" xfId="49" applyNumberFormat="1" applyFont="1" applyFill="1" applyBorder="1" applyAlignment="1">
      <alignment horizontal="center" vertical="center" wrapText="1"/>
    </xf>
    <xf numFmtId="168" fontId="9" fillId="6" borderId="3" xfId="49" applyNumberFormat="1" applyFont="1" applyFill="1" applyBorder="1" applyAlignment="1">
      <alignment horizontal="center" vertical="center" wrapText="1"/>
    </xf>
    <xf numFmtId="168" fontId="9" fillId="6" borderId="61" xfId="49" applyNumberFormat="1" applyFont="1" applyFill="1" applyBorder="1" applyAlignment="1">
      <alignment horizontal="center" vertical="center" wrapText="1"/>
    </xf>
    <xf numFmtId="0" fontId="33" fillId="0" borderId="0" xfId="24" applyFont="1" applyAlignment="1">
      <alignment horizontal="left" vertical="top"/>
    </xf>
    <xf numFmtId="0" fontId="9" fillId="0" borderId="0" xfId="24" applyFont="1" applyAlignment="1">
      <alignment horizontal="left" vertical="top"/>
    </xf>
    <xf numFmtId="0" fontId="92" fillId="0" borderId="26" xfId="24" applyFont="1" applyBorder="1" applyAlignment="1">
      <alignment horizontal="center" vertical="top" wrapText="1"/>
    </xf>
    <xf numFmtId="3" fontId="94" fillId="33" borderId="6" xfId="24" applyNumberFormat="1" applyFont="1" applyFill="1" applyBorder="1" applyAlignment="1">
      <alignment horizontal="left" vertical="center" wrapText="1"/>
    </xf>
    <xf numFmtId="0" fontId="94" fillId="33" borderId="7" xfId="24" applyFont="1" applyFill="1" applyBorder="1" applyAlignment="1">
      <alignment horizontal="left" vertical="center" wrapText="1"/>
    </xf>
    <xf numFmtId="0" fontId="94" fillId="33" borderId="8" xfId="24" applyFont="1" applyFill="1" applyBorder="1" applyAlignment="1">
      <alignment horizontal="left" vertical="center" wrapText="1"/>
    </xf>
    <xf numFmtId="0" fontId="9" fillId="0" borderId="5" xfId="0" applyNumberFormat="1" applyFont="1" applyBorder="1" applyAlignment="1">
      <alignment horizontal="center" wrapText="1"/>
    </xf>
    <xf numFmtId="0" fontId="4" fillId="0" borderId="5" xfId="0" applyNumberFormat="1" applyFont="1" applyBorder="1" applyAlignment="1">
      <alignment horizontal="center"/>
    </xf>
    <xf numFmtId="0" fontId="94" fillId="32" borderId="60" xfId="24" applyFont="1" applyFill="1" applyBorder="1" applyAlignment="1">
      <alignment horizontal="left" vertical="center" wrapText="1"/>
    </xf>
    <xf numFmtId="0" fontId="94" fillId="32" borderId="59" xfId="24" applyFont="1" applyFill="1" applyBorder="1" applyAlignment="1">
      <alignment horizontal="left" vertical="center" wrapText="1"/>
    </xf>
    <xf numFmtId="0" fontId="94" fillId="32" borderId="21" xfId="24" applyFont="1" applyFill="1" applyBorder="1" applyAlignment="1">
      <alignment horizontal="left" vertical="center" wrapText="1"/>
    </xf>
    <xf numFmtId="4" fontId="90" fillId="0" borderId="5" xfId="24" applyNumberFormat="1" applyFont="1" applyFill="1" applyBorder="1" applyAlignment="1">
      <alignment horizontal="center" vertical="center" wrapText="1"/>
    </xf>
    <xf numFmtId="0" fontId="90" fillId="0" borderId="5" xfId="24" applyFont="1" applyFill="1" applyBorder="1" applyAlignment="1">
      <alignment horizontal="center" vertical="center" wrapText="1"/>
    </xf>
    <xf numFmtId="0" fontId="92" fillId="0" borderId="0" xfId="24" applyNumberFormat="1" applyFont="1" applyBorder="1" applyAlignment="1">
      <alignment horizontal="center" vertical="top" wrapText="1"/>
    </xf>
    <xf numFmtId="0" fontId="92" fillId="0" borderId="26" xfId="24" applyNumberFormat="1" applyFont="1" applyBorder="1" applyAlignment="1">
      <alignment horizontal="center" vertical="top" wrapText="1"/>
    </xf>
    <xf numFmtId="0" fontId="90" fillId="6" borderId="5" xfId="24" applyFont="1" applyFill="1" applyBorder="1" applyAlignment="1">
      <alignment horizontal="center" vertical="center" wrapText="1"/>
    </xf>
    <xf numFmtId="0" fontId="91" fillId="6" borderId="5" xfId="0" applyNumberFormat="1" applyFont="1" applyFill="1" applyBorder="1" applyAlignment="1">
      <alignment horizontal="center" vertical="center" wrapText="1"/>
    </xf>
    <xf numFmtId="0" fontId="9" fillId="0" borderId="0" xfId="24" applyFont="1" applyAlignment="1">
      <alignment horizontal="left" vertical="center" wrapText="1"/>
    </xf>
    <xf numFmtId="0" fontId="15" fillId="0" borderId="0" xfId="24" applyFont="1" applyAlignment="1">
      <alignment horizontal="center"/>
    </xf>
    <xf numFmtId="0" fontId="15" fillId="0" borderId="26" xfId="24" applyFont="1" applyBorder="1" applyAlignment="1">
      <alignment horizontal="center"/>
    </xf>
    <xf numFmtId="0" fontId="4" fillId="0" borderId="0" xfId="24" applyFont="1" applyAlignment="1">
      <alignment horizontal="left" vertical="center" wrapText="1"/>
    </xf>
    <xf numFmtId="0" fontId="92" fillId="6" borderId="26" xfId="24" applyFont="1" applyFill="1" applyBorder="1" applyAlignment="1">
      <alignment horizontal="center" vertical="top" wrapText="1"/>
    </xf>
    <xf numFmtId="4" fontId="90" fillId="6" borderId="5" xfId="24" applyNumberFormat="1" applyFont="1" applyFill="1" applyBorder="1" applyAlignment="1">
      <alignment horizontal="center" vertical="center" wrapText="1"/>
    </xf>
    <xf numFmtId="0" fontId="92" fillId="6" borderId="26" xfId="24" applyNumberFormat="1" applyFont="1" applyFill="1" applyBorder="1" applyAlignment="1">
      <alignment horizontal="center" vertical="top" wrapText="1"/>
    </xf>
    <xf numFmtId="0" fontId="15" fillId="0" borderId="0" xfId="24" applyFont="1" applyBorder="1" applyAlignment="1">
      <alignment horizontal="center"/>
    </xf>
    <xf numFmtId="0" fontId="41" fillId="0" borderId="0" xfId="0" applyNumberFormat="1" applyFont="1" applyAlignment="1">
      <alignment horizontal="left"/>
    </xf>
    <xf numFmtId="0" fontId="10" fillId="0" borderId="0" xfId="24" applyFont="1" applyFill="1" applyAlignment="1">
      <alignment horizontal="left"/>
    </xf>
    <xf numFmtId="0" fontId="37" fillId="0" borderId="0" xfId="24" applyFont="1" applyFill="1" applyAlignment="1">
      <alignment horizontal="center"/>
    </xf>
    <xf numFmtId="0" fontId="38" fillId="0" borderId="31" xfId="24" applyFont="1" applyBorder="1" applyAlignment="1">
      <alignment horizontal="center" vertical="center" wrapText="1"/>
    </xf>
    <xf numFmtId="0" fontId="38" fillId="0" borderId="28" xfId="24" applyFont="1" applyBorder="1" applyAlignment="1">
      <alignment horizontal="center" vertical="center" wrapText="1"/>
    </xf>
    <xf numFmtId="0" fontId="38" fillId="0" borderId="30" xfId="24" applyFont="1" applyBorder="1" applyAlignment="1">
      <alignment horizontal="center" vertical="center" wrapText="1"/>
    </xf>
    <xf numFmtId="0" fontId="38" fillId="0" borderId="6" xfId="24" applyFont="1" applyBorder="1" applyAlignment="1">
      <alignment horizontal="center" vertical="center" wrapText="1"/>
    </xf>
    <xf numFmtId="0" fontId="38" fillId="0" borderId="7" xfId="24" applyFont="1" applyBorder="1" applyAlignment="1">
      <alignment horizontal="center" vertical="center" wrapText="1"/>
    </xf>
    <xf numFmtId="0" fontId="38" fillId="0" borderId="8" xfId="24" applyFont="1" applyBorder="1" applyAlignment="1">
      <alignment horizontal="center" vertical="center" wrapText="1"/>
    </xf>
    <xf numFmtId="0" fontId="38" fillId="0" borderId="9" xfId="24" applyFont="1" applyBorder="1" applyAlignment="1">
      <alignment horizontal="center" vertical="center" wrapText="1"/>
    </xf>
    <xf numFmtId="0" fontId="38" fillId="0" borderId="1" xfId="24" applyFont="1" applyBorder="1" applyAlignment="1">
      <alignment horizontal="center" vertical="center" wrapText="1"/>
    </xf>
    <xf numFmtId="0" fontId="38" fillId="0" borderId="10" xfId="24" applyFont="1" applyBorder="1" applyAlignment="1">
      <alignment horizontal="center" vertical="center" wrapText="1"/>
    </xf>
    <xf numFmtId="0" fontId="38" fillId="0" borderId="11" xfId="24" applyFont="1" applyBorder="1" applyAlignment="1">
      <alignment horizontal="center" vertical="center" wrapText="1"/>
    </xf>
    <xf numFmtId="0" fontId="38" fillId="0" borderId="55" xfId="24" applyFont="1" applyBorder="1" applyAlignment="1">
      <alignment horizontal="center" vertical="center" wrapText="1"/>
    </xf>
    <xf numFmtId="0" fontId="38" fillId="0" borderId="14" xfId="24" applyFont="1" applyBorder="1" applyAlignment="1">
      <alignment horizontal="center" vertical="center" wrapText="1"/>
    </xf>
    <xf numFmtId="0" fontId="38" fillId="0" borderId="25" xfId="24" applyFont="1" applyBorder="1" applyAlignment="1">
      <alignment horizontal="center" vertical="center" wrapText="1"/>
    </xf>
    <xf numFmtId="0" fontId="39" fillId="0" borderId="33" xfId="24" applyFont="1" applyBorder="1" applyAlignment="1">
      <alignment horizontal="center" vertical="center" wrapText="1"/>
    </xf>
    <xf numFmtId="0" fontId="39" fillId="0" borderId="34" xfId="24" applyFont="1" applyBorder="1" applyAlignment="1">
      <alignment horizontal="center" vertical="center" wrapText="1"/>
    </xf>
    <xf numFmtId="0" fontId="38" fillId="0" borderId="32" xfId="24" applyFont="1" applyBorder="1" applyAlignment="1">
      <alignment horizontal="center" vertical="center" wrapText="1"/>
    </xf>
    <xf numFmtId="0" fontId="38" fillId="0" borderId="33" xfId="24" applyFont="1" applyBorder="1" applyAlignment="1">
      <alignment horizontal="center" vertical="center" wrapText="1"/>
    </xf>
    <xf numFmtId="0" fontId="38" fillId="0" borderId="34" xfId="24" applyFont="1" applyBorder="1" applyAlignment="1">
      <alignment horizontal="center" vertical="center" wrapText="1"/>
    </xf>
    <xf numFmtId="0" fontId="9" fillId="0" borderId="15" xfId="24" applyFont="1" applyBorder="1" applyAlignment="1">
      <alignment horizontal="center"/>
    </xf>
    <xf numFmtId="4" fontId="7" fillId="0" borderId="5" xfId="24" applyNumberFormat="1" applyFont="1" applyFill="1" applyBorder="1" applyAlignment="1">
      <alignment horizontal="center"/>
    </xf>
    <xf numFmtId="0" fontId="7" fillId="0" borderId="5" xfId="24" applyNumberFormat="1" applyFont="1" applyFill="1" applyBorder="1" applyAlignment="1">
      <alignment horizontal="center"/>
    </xf>
    <xf numFmtId="17" fontId="7" fillId="0" borderId="5" xfId="24" applyNumberFormat="1" applyFont="1" applyFill="1" applyBorder="1" applyAlignment="1">
      <alignment horizontal="center"/>
    </xf>
    <xf numFmtId="0" fontId="91" fillId="0" borderId="5" xfId="0" applyNumberFormat="1" applyFont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/>
    </xf>
    <xf numFmtId="0" fontId="9" fillId="0" borderId="5" xfId="24" applyFont="1" applyBorder="1" applyAlignment="1">
      <alignment horizontal="center"/>
    </xf>
    <xf numFmtId="0" fontId="11" fillId="0" borderId="0" xfId="24" applyFont="1" applyAlignment="1">
      <alignment horizontal="center"/>
    </xf>
    <xf numFmtId="0" fontId="11" fillId="0" borderId="0" xfId="24" applyFont="1" applyAlignment="1">
      <alignment horizontal="right"/>
    </xf>
    <xf numFmtId="4" fontId="11" fillId="0" borderId="0" xfId="24" applyNumberFormat="1" applyFont="1" applyAlignment="1">
      <alignment horizontal="left"/>
    </xf>
    <xf numFmtId="0" fontId="11" fillId="0" borderId="0" xfId="24" applyFont="1" applyAlignment="1">
      <alignment horizontal="left"/>
    </xf>
    <xf numFmtId="0" fontId="34" fillId="0" borderId="0" xfId="24" applyFont="1" applyBorder="1" applyAlignment="1">
      <alignment horizontal="center"/>
    </xf>
    <xf numFmtId="0" fontId="10" fillId="0" borderId="0" xfId="24" applyFont="1" applyAlignment="1">
      <alignment horizontal="center" vertical="center" wrapText="1"/>
    </xf>
    <xf numFmtId="4" fontId="7" fillId="0" borderId="0" xfId="24" applyNumberFormat="1" applyFont="1" applyBorder="1" applyAlignment="1">
      <alignment horizontal="left" vertical="center" wrapText="1"/>
    </xf>
    <xf numFmtId="0" fontId="7" fillId="0" borderId="0" xfId="24" applyNumberFormat="1" applyFont="1" applyBorder="1" applyAlignment="1">
      <alignment horizontal="left" vertical="center" wrapText="1"/>
    </xf>
    <xf numFmtId="0" fontId="35" fillId="0" borderId="0" xfId="24" applyFont="1" applyBorder="1" applyAlignment="1">
      <alignment horizontal="center"/>
    </xf>
    <xf numFmtId="0" fontId="10" fillId="0" borderId="22" xfId="24" applyFont="1" applyBorder="1" applyAlignment="1">
      <alignment horizontal="center" vertical="center" wrapText="1"/>
    </xf>
    <xf numFmtId="0" fontId="10" fillId="0" borderId="23" xfId="24" applyFont="1" applyBorder="1" applyAlignment="1">
      <alignment horizontal="center" vertical="center" wrapText="1"/>
    </xf>
    <xf numFmtId="0" fontId="10" fillId="0" borderId="24" xfId="24" applyFont="1" applyBorder="1" applyAlignment="1">
      <alignment horizontal="center" vertical="center" wrapText="1"/>
    </xf>
    <xf numFmtId="0" fontId="10" fillId="0" borderId="25" xfId="24" applyFont="1" applyBorder="1" applyAlignment="1">
      <alignment horizontal="center" vertical="center" wrapText="1"/>
    </xf>
    <xf numFmtId="0" fontId="10" fillId="0" borderId="38" xfId="24" applyFont="1" applyBorder="1" applyAlignment="1">
      <alignment horizontal="center" vertical="center" wrapText="1"/>
    </xf>
    <xf numFmtId="0" fontId="37" fillId="0" borderId="26" xfId="24" applyFont="1" applyBorder="1" applyAlignment="1">
      <alignment horizontal="center" vertical="top" wrapText="1"/>
    </xf>
    <xf numFmtId="0" fontId="6" fillId="0" borderId="5" xfId="24" applyFont="1" applyBorder="1" applyAlignment="1">
      <alignment horizontal="left"/>
    </xf>
    <xf numFmtId="2" fontId="89" fillId="0" borderId="36" xfId="24" applyNumberFormat="1" applyFont="1" applyBorder="1" applyAlignment="1">
      <alignment horizontal="center" vertical="center"/>
    </xf>
    <xf numFmtId="2" fontId="89" fillId="0" borderId="41" xfId="24" applyNumberFormat="1" applyFont="1" applyBorder="1" applyAlignment="1">
      <alignment horizontal="center" vertical="center"/>
    </xf>
    <xf numFmtId="2" fontId="89" fillId="0" borderId="15" xfId="24" applyNumberFormat="1" applyFont="1" applyBorder="1" applyAlignment="1">
      <alignment horizontal="center" vertical="center"/>
    </xf>
    <xf numFmtId="2" fontId="89" fillId="0" borderId="12" xfId="24" applyNumberFormat="1" applyFont="1" applyBorder="1" applyAlignment="1">
      <alignment horizontal="center" vertical="center"/>
    </xf>
    <xf numFmtId="2" fontId="89" fillId="0" borderId="13" xfId="24" applyNumberFormat="1" applyFont="1" applyBorder="1" applyAlignment="1">
      <alignment horizontal="center" vertical="center"/>
    </xf>
    <xf numFmtId="0" fontId="7" fillId="0" borderId="5" xfId="24" applyFont="1" applyBorder="1" applyAlignment="1">
      <alignment horizontal="center" vertical="center" wrapText="1"/>
    </xf>
    <xf numFmtId="0" fontId="37" fillId="0" borderId="26" xfId="24" applyFont="1" applyBorder="1" applyAlignment="1">
      <alignment horizontal="center" vertical="top"/>
    </xf>
    <xf numFmtId="2" fontId="36" fillId="0" borderId="22" xfId="24" applyNumberFormat="1" applyFont="1" applyBorder="1" applyAlignment="1">
      <alignment horizontal="center" vertical="center"/>
    </xf>
    <xf numFmtId="2" fontId="36" fillId="0" borderId="24" xfId="24" applyNumberFormat="1" applyFont="1" applyBorder="1" applyAlignment="1">
      <alignment horizontal="center" vertical="center"/>
    </xf>
    <xf numFmtId="2" fontId="36" fillId="0" borderId="23" xfId="24" applyNumberFormat="1" applyFont="1" applyBorder="1" applyAlignment="1">
      <alignment horizontal="center" vertical="center"/>
    </xf>
    <xf numFmtId="0" fontId="7" fillId="0" borderId="0" xfId="24" applyFont="1" applyAlignment="1">
      <alignment horizontal="left"/>
    </xf>
    <xf numFmtId="168" fontId="11" fillId="5" borderId="2" xfId="49" applyNumberFormat="1" applyFont="1" applyFill="1" applyBorder="1" applyAlignment="1">
      <alignment horizontal="left" vertical="center" wrapText="1"/>
    </xf>
    <xf numFmtId="168" fontId="11" fillId="5" borderId="4" xfId="49" applyNumberFormat="1" applyFont="1" applyFill="1" applyBorder="1" applyAlignment="1">
      <alignment horizontal="left" vertical="center" wrapText="1"/>
    </xf>
    <xf numFmtId="168" fontId="98" fillId="5" borderId="2" xfId="49" applyNumberFormat="1" applyFont="1" applyFill="1" applyBorder="1" applyAlignment="1">
      <alignment horizontal="left" vertical="center" wrapText="1"/>
    </xf>
    <xf numFmtId="168" fontId="98" fillId="5" borderId="4" xfId="49" applyNumberFormat="1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left" vertical="center" wrapText="1" shrinkToFit="1"/>
    </xf>
    <xf numFmtId="0" fontId="8" fillId="0" borderId="1" xfId="0" applyNumberFormat="1" applyFont="1" applyBorder="1" applyAlignment="1">
      <alignment vertical="center" shrinkToFit="1"/>
    </xf>
    <xf numFmtId="4" fontId="27" fillId="0" borderId="0" xfId="45" applyFont="1" applyAlignment="1">
      <alignment horizontal="left" wrapText="1" shrinkToFit="1"/>
    </xf>
    <xf numFmtId="4" fontId="24" fillId="0" borderId="0" xfId="45" applyNumberFormat="1" applyFont="1" applyAlignment="1">
      <alignment horizontal="left" wrapText="1" shrinkToFit="1"/>
    </xf>
    <xf numFmtId="0" fontId="24" fillId="0" borderId="0" xfId="45" applyNumberFormat="1" applyFont="1" applyAlignment="1">
      <alignment horizontal="left" wrapText="1" shrinkToFit="1"/>
    </xf>
    <xf numFmtId="0" fontId="23" fillId="0" borderId="0" xfId="0" applyNumberFormat="1" applyFont="1" applyAlignment="1">
      <alignment horizontal="left" vertical="center" wrapText="1"/>
    </xf>
    <xf numFmtId="4" fontId="24" fillId="0" borderId="0" xfId="45" applyFont="1" applyFill="1" applyAlignment="1">
      <alignment horizontal="left" wrapText="1" shrinkToFit="1"/>
    </xf>
    <xf numFmtId="4" fontId="23" fillId="0" borderId="0" xfId="45" applyFont="1" applyFill="1" applyAlignment="1">
      <alignment horizontal="left"/>
    </xf>
    <xf numFmtId="4" fontId="23" fillId="0" borderId="0" xfId="45" applyFont="1" applyAlignment="1">
      <alignment horizontal="center" vertical="center"/>
    </xf>
    <xf numFmtId="4" fontId="23" fillId="0" borderId="0" xfId="45" applyFont="1" applyFill="1" applyAlignment="1">
      <alignment horizontal="right" vertical="center"/>
    </xf>
    <xf numFmtId="4" fontId="23" fillId="0" borderId="0" xfId="45" applyFont="1" applyFill="1" applyAlignment="1">
      <alignment horizontal="left" vertical="center"/>
    </xf>
    <xf numFmtId="4" fontId="25" fillId="0" borderId="0" xfId="45" applyFont="1" applyAlignment="1">
      <alignment horizontal="left"/>
    </xf>
    <xf numFmtId="4" fontId="25" fillId="0" borderId="0" xfId="50" applyFont="1" applyAlignment="1">
      <alignment horizontal="left" vertical="justify" wrapText="1"/>
    </xf>
    <xf numFmtId="4" fontId="23" fillId="0" borderId="0" xfId="50" applyFont="1" applyAlignment="1">
      <alignment horizontal="left" vertical="justify" wrapText="1"/>
    </xf>
    <xf numFmtId="4" fontId="27" fillId="0" borderId="0" xfId="50" applyFont="1" applyFill="1" applyAlignment="1">
      <alignment horizontal="left" wrapText="1" shrinkToFit="1"/>
    </xf>
    <xf numFmtId="4" fontId="23" fillId="0" borderId="0" xfId="45" applyFont="1" applyFill="1" applyAlignment="1">
      <alignment horizontal="right"/>
    </xf>
    <xf numFmtId="49" fontId="23" fillId="0" borderId="31" xfId="51" applyNumberFormat="1" applyFont="1" applyFill="1" applyBorder="1" applyAlignment="1" applyProtection="1">
      <alignment horizontal="center" vertical="center" wrapText="1"/>
    </xf>
    <xf numFmtId="49" fontId="23" fillId="0" borderId="28" xfId="51" applyNumberFormat="1" applyFont="1" applyFill="1" applyBorder="1" applyAlignment="1" applyProtection="1">
      <alignment horizontal="center" vertical="center" wrapText="1"/>
    </xf>
    <xf numFmtId="49" fontId="23" fillId="0" borderId="30" xfId="51" applyNumberFormat="1" applyFont="1" applyFill="1" applyBorder="1" applyAlignment="1" applyProtection="1">
      <alignment horizontal="center" vertical="center" wrapText="1"/>
    </xf>
    <xf numFmtId="0" fontId="23" fillId="0" borderId="20" xfId="51" applyNumberFormat="1" applyFont="1" applyFill="1" applyBorder="1" applyAlignment="1" applyProtection="1">
      <alignment horizontal="center" vertical="center" wrapText="1"/>
    </xf>
    <xf numFmtId="0" fontId="23" fillId="0" borderId="21" xfId="51" applyNumberFormat="1" applyFont="1" applyFill="1" applyBorder="1" applyAlignment="1" applyProtection="1">
      <alignment horizontal="center" vertical="center" wrapText="1"/>
    </xf>
    <xf numFmtId="0" fontId="23" fillId="0" borderId="37" xfId="51" applyNumberFormat="1" applyFont="1" applyFill="1" applyBorder="1" applyAlignment="1" applyProtection="1">
      <alignment horizontal="center" vertical="center" wrapText="1"/>
    </xf>
    <xf numFmtId="0" fontId="23" fillId="0" borderId="40" xfId="51" applyNumberFormat="1" applyFont="1" applyFill="1" applyBorder="1" applyAlignment="1" applyProtection="1">
      <alignment horizontal="center" vertical="center" wrapText="1"/>
    </xf>
    <xf numFmtId="0" fontId="23" fillId="0" borderId="36" xfId="51" applyNumberFormat="1" applyFont="1" applyFill="1" applyBorder="1" applyAlignment="1" applyProtection="1">
      <alignment horizontal="center" vertical="center" wrapText="1"/>
    </xf>
    <xf numFmtId="0" fontId="23" fillId="0" borderId="41" xfId="51" applyNumberFormat="1" applyFont="1" applyFill="1" applyBorder="1" applyAlignment="1" applyProtection="1">
      <alignment horizontal="center" vertical="center" wrapText="1"/>
    </xf>
    <xf numFmtId="0" fontId="23" fillId="0" borderId="27" xfId="51" applyNumberFormat="1" applyFont="1" applyFill="1" applyBorder="1" applyAlignment="1" applyProtection="1">
      <alignment horizontal="center" vertical="center" wrapText="1"/>
    </xf>
    <xf numFmtId="0" fontId="23" fillId="0" borderId="3" xfId="51" applyNumberFormat="1" applyFont="1" applyFill="1" applyBorder="1" applyAlignment="1" applyProtection="1">
      <alignment horizontal="center" vertical="center" wrapText="1"/>
    </xf>
    <xf numFmtId="0" fontId="23" fillId="0" borderId="29" xfId="51" applyNumberFormat="1" applyFont="1" applyFill="1" applyBorder="1" applyAlignment="1" applyProtection="1">
      <alignment horizontal="center" vertical="center" wrapText="1"/>
    </xf>
    <xf numFmtId="165" fontId="23" fillId="0" borderId="17" xfId="51" applyNumberFormat="1" applyFont="1" applyFill="1" applyBorder="1" applyAlignment="1" applyProtection="1">
      <alignment horizontal="center" vertical="center" wrapText="1"/>
    </xf>
    <xf numFmtId="165" fontId="23" fillId="0" borderId="18" xfId="51" applyNumberFormat="1" applyFont="1" applyFill="1" applyBorder="1" applyAlignment="1" applyProtection="1">
      <alignment horizontal="center" vertical="center" wrapText="1"/>
    </xf>
    <xf numFmtId="165" fontId="23" fillId="0" borderId="19" xfId="51" applyNumberFormat="1" applyFont="1" applyFill="1" applyBorder="1" applyAlignment="1" applyProtection="1">
      <alignment horizontal="center" vertical="center" wrapText="1"/>
    </xf>
    <xf numFmtId="3" fontId="23" fillId="0" borderId="6" xfId="49" applyNumberFormat="1" applyFont="1" applyFill="1" applyBorder="1" applyAlignment="1">
      <alignment horizontal="center" vertical="center" wrapText="1"/>
    </xf>
    <xf numFmtId="3" fontId="23" fillId="0" borderId="8" xfId="49" applyNumberFormat="1" applyFont="1" applyFill="1" applyBorder="1" applyAlignment="1">
      <alignment horizontal="center" vertical="center" wrapText="1"/>
    </xf>
    <xf numFmtId="3" fontId="23" fillId="0" borderId="11" xfId="49" applyNumberFormat="1" applyFont="1" applyFill="1" applyBorder="1" applyAlignment="1">
      <alignment horizontal="center" vertical="center" wrapText="1"/>
    </xf>
    <xf numFmtId="3" fontId="23" fillId="0" borderId="14" xfId="49" applyNumberFormat="1" applyFont="1" applyFill="1" applyBorder="1" applyAlignment="1">
      <alignment horizontal="center" vertical="center" wrapText="1"/>
    </xf>
    <xf numFmtId="4" fontId="23" fillId="0" borderId="0" xfId="45" applyFont="1" applyBorder="1" applyAlignment="1">
      <alignment horizontal="center"/>
    </xf>
    <xf numFmtId="4" fontId="23" fillId="0" borderId="0" xfId="45" applyFont="1" applyFill="1" applyBorder="1" applyAlignment="1">
      <alignment horizontal="center"/>
    </xf>
    <xf numFmtId="168" fontId="11" fillId="4" borderId="1" xfId="49" applyNumberFormat="1" applyFont="1" applyFill="1" applyBorder="1" applyAlignment="1">
      <alignment horizontal="left" vertical="center" wrapText="1"/>
    </xf>
    <xf numFmtId="165" fontId="23" fillId="0" borderId="17" xfId="49" applyNumberFormat="1" applyFont="1" applyFill="1" applyBorder="1" applyAlignment="1">
      <alignment horizontal="center" vertical="center" wrapText="1"/>
    </xf>
    <xf numFmtId="165" fontId="23" fillId="0" borderId="19" xfId="49" applyNumberFormat="1" applyFont="1" applyFill="1" applyBorder="1" applyAlignment="1">
      <alignment horizontal="center" vertical="center" wrapText="1"/>
    </xf>
    <xf numFmtId="49" fontId="23" fillId="0" borderId="22" xfId="51" applyNumberFormat="1" applyFont="1" applyFill="1" applyBorder="1" applyAlignment="1">
      <alignment horizontal="left" vertical="center" wrapText="1"/>
    </xf>
    <xf numFmtId="49" fontId="23" fillId="0" borderId="24" xfId="51" applyNumberFormat="1" applyFont="1" applyFill="1" applyBorder="1" applyAlignment="1">
      <alignment horizontal="left" vertical="center" wrapText="1"/>
    </xf>
    <xf numFmtId="49" fontId="23" fillId="0" borderId="23" xfId="51" applyNumberFormat="1" applyFont="1" applyFill="1" applyBorder="1" applyAlignment="1">
      <alignment horizontal="left" vertical="center" wrapText="1"/>
    </xf>
    <xf numFmtId="165" fontId="23" fillId="2" borderId="4" xfId="49" applyNumberFormat="1" applyFont="1" applyFill="1" applyBorder="1" applyAlignment="1">
      <alignment horizontal="center" vertical="center" wrapText="1"/>
    </xf>
    <xf numFmtId="165" fontId="23" fillId="0" borderId="1" xfId="49" applyNumberFormat="1" applyFont="1" applyFill="1" applyBorder="1" applyAlignment="1">
      <alignment horizontal="center" vertical="center" wrapText="1"/>
    </xf>
    <xf numFmtId="0" fontId="23" fillId="0" borderId="39" xfId="51" applyNumberFormat="1" applyFont="1" applyFill="1" applyBorder="1" applyAlignment="1" applyProtection="1">
      <alignment horizontal="center" vertical="center" wrapText="1"/>
    </xf>
    <xf numFmtId="4" fontId="23" fillId="0" borderId="0" xfId="45" applyFont="1" applyAlignment="1">
      <alignment horizontal="center"/>
    </xf>
    <xf numFmtId="3" fontId="23" fillId="0" borderId="22" xfId="51" applyNumberFormat="1" applyFont="1" applyFill="1" applyBorder="1" applyAlignment="1">
      <alignment horizontal="center" vertical="center" wrapText="1"/>
    </xf>
    <xf numFmtId="3" fontId="23" fillId="0" borderId="23" xfId="51" applyNumberFormat="1" applyFont="1" applyFill="1" applyBorder="1" applyAlignment="1">
      <alignment horizontal="center" vertical="center" wrapText="1"/>
    </xf>
    <xf numFmtId="4" fontId="23" fillId="0" borderId="0" xfId="45" applyFont="1" applyAlignment="1">
      <alignment horizontal="left" vertical="center" wrapText="1"/>
    </xf>
    <xf numFmtId="4" fontId="24" fillId="0" borderId="0" xfId="45" applyFont="1" applyAlignment="1">
      <alignment horizontal="left" vertical="center" wrapText="1"/>
    </xf>
    <xf numFmtId="0" fontId="4" fillId="0" borderId="0" xfId="0" applyNumberFormat="1" applyFont="1" applyBorder="1" applyAlignment="1">
      <alignment horizontal="center"/>
    </xf>
  </cellXfs>
  <cellStyles count="1140">
    <cellStyle name=" 1" xfId="935"/>
    <cellStyle name="??_PLDT" xfId="936"/>
    <cellStyle name="_111" xfId="937"/>
    <cellStyle name="_1310.1.17  БКНС-1 Тайл.м.м" xfId="938"/>
    <cellStyle name="_189 монтаж" xfId="939"/>
    <cellStyle name="_20011016165618" xfId="55"/>
    <cellStyle name="_2001102174622" xfId="56"/>
    <cellStyle name="_2001102592852" xfId="57"/>
    <cellStyle name="_200110916231" xfId="58"/>
    <cellStyle name="_20011113161024" xfId="59"/>
    <cellStyle name="_20011127173734" xfId="60"/>
    <cellStyle name="_200111891043" xfId="61"/>
    <cellStyle name="_20011211154828" xfId="62"/>
    <cellStyle name="_20011218173434" xfId="63"/>
    <cellStyle name="_2001918174625" xfId="64"/>
    <cellStyle name="_3" xfId="65"/>
    <cellStyle name="_PRICE" xfId="66"/>
    <cellStyle name="_Price0708_work" xfId="67"/>
    <cellStyle name="_Price0808_work" xfId="68"/>
    <cellStyle name="_Price2105_work" xfId="69"/>
    <cellStyle name="_Price2307_work" xfId="70"/>
    <cellStyle name="_Price2507_work" xfId="71"/>
    <cellStyle name="_Price2806_work" xfId="72"/>
    <cellStyle name="_Price2906_work" xfId="73"/>
    <cellStyle name="_Price3107" xfId="74"/>
    <cellStyle name="_PriceTriEl10.08.01" xfId="75"/>
    <cellStyle name="_Stock2414" xfId="76"/>
    <cellStyle name="_Акт приемки выполненных работ" xfId="940"/>
    <cellStyle name="_Аптека" xfId="941"/>
    <cellStyle name="_Вед. смонтир. оборуд. 10.2010" xfId="77"/>
    <cellStyle name="_Вес матер" xfId="942"/>
    <cellStyle name="_вод ДНС ЗУБ -КП-6 ф 168х16 удл 13м" xfId="943"/>
    <cellStyle name="_водовод ДНС  ЗУБ-КП-6 ф 219х18 удл 190м" xfId="944"/>
    <cellStyle name="_Водовод КП-6-скв3004Р" xfId="945"/>
    <cellStyle name="_Вып. СТЭ" xfId="78"/>
    <cellStyle name="_Вып. Чист. К.10 март" xfId="79"/>
    <cellStyle name="_ГРАФ1" xfId="946"/>
    <cellStyle name="_декабрь Полигон З-Асомк.г.п.с 16.12 кор." xfId="80"/>
    <cellStyle name="_дог 75-С" xfId="947"/>
    <cellStyle name="_дог 75-С с 16.10" xfId="81"/>
    <cellStyle name="_Инд.ЛС _1" xfId="948"/>
    <cellStyle name="_Инд.ЛС 1 артез.скв. монтаж" xfId="949"/>
    <cellStyle name="_Инд.Насосная пластовой воды на ДНС-1" xfId="950"/>
    <cellStyle name="_Индекс 13 скважин" xfId="951"/>
    <cellStyle name="_индекс водовод ЗУБ -кп6 дог 24П ф168х16" xfId="952"/>
    <cellStyle name="_индекс водовод ЗУБ -кп6 дог 24П ф219х8" xfId="953"/>
    <cellStyle name="_индекс на Аган.м.р-АРТЕЗИАН.СКВ." xfId="954"/>
    <cellStyle name="_Индекс Площадка нефтеслива" xfId="955"/>
    <cellStyle name="_Индекс ПНР" xfId="956"/>
    <cellStyle name="_Индекс по дог 8П-2011 ДЭС без сметы на план реш с флэшки" xfId="957"/>
    <cellStyle name="_Индекс по к доп работам дог 11П-2011 пункт налива" xfId="958"/>
    <cellStyle name="_индекс по Тайлакам Навигатор" xfId="959"/>
    <cellStyle name="_индекса ,материалы ДНС Узунка метод СН МНГ" xfId="82"/>
    <cellStyle name="_Книга1" xfId="960"/>
    <cellStyle name="_Книга2" xfId="961"/>
    <cellStyle name="_Копия ПРИЛОЖЕНИЯ" xfId="962"/>
    <cellStyle name="_КС-2" xfId="963"/>
    <cellStyle name="_куст 13,32,33 тайл" xfId="964"/>
    <cellStyle name="_куст 192 Ватинский расчет индекса СН-МНГ" xfId="83"/>
    <cellStyle name="_КУУГ от 21.10.13" xfId="965"/>
    <cellStyle name="_Лист1" xfId="966"/>
    <cellStyle name="_Локальная ресурсная ведомос (2)" xfId="967"/>
    <cellStyle name="_Локальная смета" xfId="84"/>
    <cellStyle name="_лот" xfId="85"/>
    <cellStyle name="_ЛОТ 1312.1.18 Электическая воздушная линия 6 кВ Тайлаковское м.р. " xfId="968"/>
    <cellStyle name="_мат. №2" xfId="969"/>
    <cellStyle name="_мат. площадка" xfId="970"/>
    <cellStyle name="_Матер Хохряки" xfId="86"/>
    <cellStyle name="_Материалы" xfId="971"/>
    <cellStyle name="_Материалы полигон-ф-2" xfId="972"/>
    <cellStyle name="_Общая спецификация" xfId="973"/>
    <cellStyle name="_октябрь" xfId="974"/>
    <cellStyle name="_ориентиров матер К15 обуст с Мачтой" xfId="975"/>
    <cellStyle name="_перебаз." xfId="87"/>
    <cellStyle name="_перебаз._Лист1" xfId="976"/>
    <cellStyle name="_Перебазировка" xfId="977"/>
    <cellStyle name="_Перевозка рабочих, вахты" xfId="88"/>
    <cellStyle name="_Перевозка рабочих, вахты_Лист1" xfId="978"/>
    <cellStyle name="_платная дорога" xfId="979"/>
    <cellStyle name="_ПНР Навигатор" xfId="980"/>
    <cellStyle name="_ПНР по ТЕРп 12_10_05" xfId="981"/>
    <cellStyle name="_Полигон Ачимовск. май" xfId="982"/>
    <cellStyle name="_Приложение  к договору 1С" xfId="983"/>
    <cellStyle name="_Приложение  кор. ЮНГ." xfId="89"/>
    <cellStyle name="_Приложение  кор. ЮНГ._ResList1мат" xfId="90"/>
    <cellStyle name="_Приложение  кор. ЮНГ._Акт приемки выполненных работ" xfId="91"/>
    <cellStyle name="_Приложение  кор. ЮНГ._Вып. апрель" xfId="92"/>
    <cellStyle name="_Приложение  кор. ЮНГ._Вып. апрель_Лист1" xfId="984"/>
    <cellStyle name="_Приложение  кор. ЮНГ._К106" xfId="93"/>
    <cellStyle name="_Приложение  кор. ЮНГ._К-27" xfId="94"/>
    <cellStyle name="_Приложение  кор. ЮНГ._К-27_Лист1" xfId="985"/>
    <cellStyle name="_Приложение  кор. ЮНГ._К-71 с корректировкой" xfId="95"/>
    <cellStyle name="_Приложение  кор. ЮНГ._К-71 с корректировкой_Лист1" xfId="986"/>
    <cellStyle name="_Приложение  кор. ЮНГ._К-77" xfId="96"/>
    <cellStyle name="_Приложение  кор. ЮНГ._К-77_Лист1" xfId="987"/>
    <cellStyle name="_Приложение  кор. ЮНГ._К-94" xfId="97"/>
    <cellStyle name="_Приложение  кор. ЮНГ._К-94_Лист1" xfId="988"/>
    <cellStyle name="_Приложение  кор. ЮНГ._Лист1" xfId="989"/>
    <cellStyle name="_Приложение  кор. ЮНГ._Маг.5,6,7 рес. расч.273х18" xfId="98"/>
    <cellStyle name="_Приложение  кор. ЮНГ._Матер. т.вр. к.10" xfId="99"/>
    <cellStyle name="_Приложение  кор. ЮНГ._Перевозка, перебаз. рабочая" xfId="100"/>
    <cellStyle name="_Приложение  кор. ЮНГ._Расч. к инд. площ. дог.2" xfId="101"/>
    <cellStyle name="_Приложение  кор. ЮНГ._Расч. к инд. площ. дог.2_Лист1" xfId="990"/>
    <cellStyle name="_Приложение  кор. ЮНГ._Расч.матк.121" xfId="102"/>
    <cellStyle name="_Приложение  кор. ЮНГ._расчет индекса" xfId="103"/>
    <cellStyle name="_Приложение  кор. ЮНГ._расчет индекса ГЗУ к.96 ф" xfId="104"/>
    <cellStyle name="_Приложение  кор. ЮНГ._расчет индекса_Лист1" xfId="991"/>
    <cellStyle name="_Приложение 1" xfId="105"/>
    <cellStyle name="_Приложение 1_ResList1мат" xfId="106"/>
    <cellStyle name="_Приложение 1_Акт приемки выполненных работ" xfId="107"/>
    <cellStyle name="_Приложение 1_Вып. апрель" xfId="108"/>
    <cellStyle name="_Приложение 1_Вып. апрель_Лист1" xfId="992"/>
    <cellStyle name="_Приложение 1_К106" xfId="109"/>
    <cellStyle name="_Приложение 1_К-27" xfId="110"/>
    <cellStyle name="_Приложение 1_К-27_Лист1" xfId="993"/>
    <cellStyle name="_Приложение 1_К-71 с корректировкой" xfId="111"/>
    <cellStyle name="_Приложение 1_К-71 с корректировкой_Лист1" xfId="994"/>
    <cellStyle name="_Приложение 1_К-77" xfId="112"/>
    <cellStyle name="_Приложение 1_К-77_Лист1" xfId="995"/>
    <cellStyle name="_Приложение 1_К-94" xfId="113"/>
    <cellStyle name="_Приложение 1_К-94_Лист1" xfId="996"/>
    <cellStyle name="_Приложение 1_Лист1" xfId="997"/>
    <cellStyle name="_Приложение 1_Маг.5,6,7 рес. расч.273х18" xfId="114"/>
    <cellStyle name="_Приложение 1_Матер. т.вр. к.10" xfId="115"/>
    <cellStyle name="_Приложение 1_Перевозка, перебаз. рабочая" xfId="116"/>
    <cellStyle name="_Приложение 1_Расч. к инд. площ. дог.2" xfId="117"/>
    <cellStyle name="_Приложение 1_Расч. к инд. площ. дог.2_Лист1" xfId="998"/>
    <cellStyle name="_Приложение 1_Расч.матк.121" xfId="118"/>
    <cellStyle name="_Приложение 1_расчет индекса" xfId="119"/>
    <cellStyle name="_Приложение 1_расчет индекса ГЗУ к.96 ф" xfId="120"/>
    <cellStyle name="_Приложение 1_расчет индекса_Лист1" xfId="999"/>
    <cellStyle name="_Приложение 3 " xfId="121"/>
    <cellStyle name="_Приложение 3 _ResList1мат" xfId="122"/>
    <cellStyle name="_Приложение 3 _Акт приемки выполненных работ" xfId="123"/>
    <cellStyle name="_Приложение 3 _Вып. апрель" xfId="124"/>
    <cellStyle name="_Приложение 3 _Вып. апрель_Лист1" xfId="1000"/>
    <cellStyle name="_Приложение 3 _К106" xfId="125"/>
    <cellStyle name="_Приложение 3 _К-27" xfId="126"/>
    <cellStyle name="_Приложение 3 _К-27_Лист1" xfId="1001"/>
    <cellStyle name="_Приложение 3 _К-71 с корректировкой" xfId="127"/>
    <cellStyle name="_Приложение 3 _К-71 с корректировкой_Лист1" xfId="1002"/>
    <cellStyle name="_Приложение 3 _К-77" xfId="128"/>
    <cellStyle name="_Приложение 3 _К-77_Лист1" xfId="1003"/>
    <cellStyle name="_Приложение 3 _К-94" xfId="129"/>
    <cellStyle name="_Приложение 3 _К-94_Лист1" xfId="1004"/>
    <cellStyle name="_Приложение 3 _Лист1" xfId="1005"/>
    <cellStyle name="_Приложение 3 _Маг.5,6,7 рес. расч.273х18" xfId="130"/>
    <cellStyle name="_Приложение 3 _Матер. т.вр. к.10" xfId="131"/>
    <cellStyle name="_Приложение 3 _Перевозка, перебаз. рабочая" xfId="132"/>
    <cellStyle name="_Приложение 3 _Расч. к инд. площ. дог.2" xfId="133"/>
    <cellStyle name="_Приложение 3 _Расч. к инд. площ. дог.2_Лист1" xfId="1006"/>
    <cellStyle name="_Приложение 3 _Расч.матк.121" xfId="134"/>
    <cellStyle name="_Приложение 3 _расчет индекса" xfId="135"/>
    <cellStyle name="_Приложение 3 _расчет индекса ГЗУ к.96 ф" xfId="136"/>
    <cellStyle name="_Приложение 3 _расчет индекса_Лист1" xfId="1007"/>
    <cellStyle name="_Приложение №2.1 Расчет стоимости услуг к 5- ЮКОС-2006г-ДЕЙСТВ." xfId="137"/>
    <cellStyle name="_Приложение №2.1 Расчет стоимости услуг к 5- ЮКОС-2006г-ДЕЙСТВ._ResList1мат" xfId="138"/>
    <cellStyle name="_Приложение №2.1 Расчет стоимости услуг к 5- ЮКОС-2006г-ДЕЙСТВ._Акт приемки выполненных работ" xfId="139"/>
    <cellStyle name="_Приложение №2.1 Расчет стоимости услуг к 5- ЮКОС-2006г-ДЕЙСТВ._Вып. апрель" xfId="140"/>
    <cellStyle name="_Приложение №2.1 Расчет стоимости услуг к 5- ЮКОС-2006г-ДЕЙСТВ._Вып. апрель_Лист1" xfId="1008"/>
    <cellStyle name="_Приложение №2.1 Расчет стоимости услуг к 5- ЮКОС-2006г-ДЕЙСТВ._К106" xfId="141"/>
    <cellStyle name="_Приложение №2.1 Расчет стоимости услуг к 5- ЮКОС-2006г-ДЕЙСТВ._К-27" xfId="142"/>
    <cellStyle name="_Приложение №2.1 Расчет стоимости услуг к 5- ЮКОС-2006г-ДЕЙСТВ._К-27_Лист1" xfId="1009"/>
    <cellStyle name="_Приложение №2.1 Расчет стоимости услуг к 5- ЮКОС-2006г-ДЕЙСТВ._К-71 с корректировкой" xfId="143"/>
    <cellStyle name="_Приложение №2.1 Расчет стоимости услуг к 5- ЮКОС-2006г-ДЕЙСТВ._К-71 с корректировкой_Лист1" xfId="1010"/>
    <cellStyle name="_Приложение №2.1 Расчет стоимости услуг к 5- ЮКОС-2006г-ДЕЙСТВ._К-77" xfId="144"/>
    <cellStyle name="_Приложение №2.1 Расчет стоимости услуг к 5- ЮКОС-2006г-ДЕЙСТВ._К-77_Лист1" xfId="1011"/>
    <cellStyle name="_Приложение №2.1 Расчет стоимости услуг к 5- ЮКОС-2006г-ДЕЙСТВ._К-94" xfId="145"/>
    <cellStyle name="_Приложение №2.1 Расчет стоимости услуг к 5- ЮКОС-2006г-ДЕЙСТВ._К-94_Лист1" xfId="1012"/>
    <cellStyle name="_Приложение №2.1 Расчет стоимости услуг к 5- ЮКОС-2006г-ДЕЙСТВ._Лист1" xfId="1013"/>
    <cellStyle name="_Приложение №2.1 Расчет стоимости услуг к 5- ЮКОС-2006г-ДЕЙСТВ._Маг.5,6,7 рес. расч.273х18" xfId="146"/>
    <cellStyle name="_Приложение №2.1 Расчет стоимости услуг к 5- ЮКОС-2006г-ДЕЙСТВ._Матер. т.вр. к.10" xfId="147"/>
    <cellStyle name="_Приложение №2.1 Расчет стоимости услуг к 5- ЮКОС-2006г-ДЕЙСТВ._Перевозка, перебаз. рабочая" xfId="148"/>
    <cellStyle name="_Приложение №2.1 Расчет стоимости услуг к 5- ЮКОС-2006г-ДЕЙСТВ._Расч. к инд. площ. дог.2" xfId="149"/>
    <cellStyle name="_Приложение №2.1 Расчет стоимости услуг к 5- ЮКОС-2006г-ДЕЙСТВ._Расч. к инд. площ. дог.2_Лист1" xfId="1014"/>
    <cellStyle name="_Приложение №2.1 Расчет стоимости услуг к 5- ЮКОС-2006г-ДЕЙСТВ._Расч.матк.121" xfId="150"/>
    <cellStyle name="_Приложение №2.1 Расчет стоимости услуг к 5- ЮКОС-2006г-ДЕЙСТВ._расчет индекса" xfId="151"/>
    <cellStyle name="_Приложение №2.1 Расчет стоимости услуг к 5- ЮКОС-2006г-ДЕЙСТВ._расчет индекса ГЗУ к.96 ф" xfId="152"/>
    <cellStyle name="_Приложение №2.1 Расчет стоимости услуг к 5- ЮКОС-2006г-ДЕЙСТВ._расчет индекса_Лист1" xfId="1015"/>
    <cellStyle name="_приложение №3 н.сб. к.49-т.вр. к. 57 тайлаки" xfId="1016"/>
    <cellStyle name="_приложения" xfId="1017"/>
    <cellStyle name="_Приложения  к доп 1дог.11П-2011" xfId="1018"/>
    <cellStyle name="_Приложения к договору №6 от 28.02.07_пластик_Ю-Б" xfId="153"/>
    <cellStyle name="_Приложения к договору №6 от 28.02.07_пластик_Ю-Б_Лист1" xfId="1019"/>
    <cellStyle name="_Приложения КСП" xfId="1020"/>
    <cellStyle name="_приложения южн аган4" xfId="1021"/>
    <cellStyle name="_Прочие К.941" xfId="154"/>
    <cellStyle name="_пункт налива нефти-индекс" xfId="1022"/>
    <cellStyle name="_пункт налива с электрик.в" xfId="1023"/>
    <cellStyle name="_Радикал дополнение" xfId="155"/>
    <cellStyle name="_Расч. матер.ДНС Асомкинская" xfId="156"/>
    <cellStyle name="_расчет   индекса  28,19    С.В. К-47 Сев.Покур." xfId="157"/>
    <cellStyle name="_Расчет авто" xfId="1024"/>
    <cellStyle name="_Расчет индекса" xfId="1025"/>
    <cellStyle name="_Расчет индекса  ..." xfId="1026"/>
    <cellStyle name="_расчет индекса  1кв.2008г" xfId="158"/>
    <cellStyle name="_Расчет индекса  КИПиА без элосвещ" xfId="1027"/>
    <cellStyle name="_Расчет стоимости" xfId="159"/>
    <cellStyle name="_Расчет стоимости_Лист1" xfId="1028"/>
    <cellStyle name="_реестр материалов" xfId="1029"/>
    <cellStyle name="_Ресурсы водовод №2-Р15-29" xfId="1030"/>
    <cellStyle name="_Сводная вед объектов АСУ1" xfId="1031"/>
    <cellStyle name="_Сводный коньюнкт. обзор 2005г" xfId="160"/>
    <cellStyle name="_Склад к рассылке 01102001" xfId="161"/>
    <cellStyle name="_Славутич смета  ПС 35 6кВ к255 2006г" xfId="162"/>
    <cellStyle name="_Смета от 10.11.08 ПК-197 до ПК-410" xfId="163"/>
    <cellStyle name="_сметы   куст 192   с дорогой    в ц. 1984г" xfId="164"/>
    <cellStyle name="_СМР_ПНР в ТЕР 30_05_06" xfId="1032"/>
    <cellStyle name="_Спецификация КСП Аган (15.12.2004)" xfId="1033"/>
    <cellStyle name="_Учет материалов СНГДУ-2-2006" xfId="165"/>
    <cellStyle name="_ЦПС Сев.ОР" xfId="166"/>
    <cellStyle name="_Шламонакопитель нооябрь" xfId="167"/>
    <cellStyle name="_Шламонакопитель. сент." xfId="168"/>
    <cellStyle name="”€ќђќ‘ћ‚›‰" xfId="1034"/>
    <cellStyle name="”€љ‘€ђћ‚ђќќ›‰" xfId="1035"/>
    <cellStyle name="„…ќ…†ќ›‰" xfId="1036"/>
    <cellStyle name="€’ћѓћ‚›‰" xfId="1037"/>
    <cellStyle name="=C:\WINNT35\SYSTEM32\COMMAND.COM" xfId="1038"/>
    <cellStyle name="‡ђѓћ‹ћ‚ћљ1" xfId="1039"/>
    <cellStyle name="‡ђѓћ‹ћ‚ћљ2" xfId="1040"/>
    <cellStyle name="20% - Акцент1 2" xfId="169"/>
    <cellStyle name="20% - Акцент1 2 2" xfId="170"/>
    <cellStyle name="20% - Акцент1 2 3" xfId="171"/>
    <cellStyle name="20% - Акцент1 2 4" xfId="172"/>
    <cellStyle name="20% - Акцент1 2 5" xfId="173"/>
    <cellStyle name="20% - Акцент1 2 6" xfId="174"/>
    <cellStyle name="20% - Акцент1 2_Егоза" xfId="1041"/>
    <cellStyle name="20% - Акцент1 3" xfId="175"/>
    <cellStyle name="20% - Акцент1 4" xfId="176"/>
    <cellStyle name="20% - Акцент1 5" xfId="177"/>
    <cellStyle name="20% - Акцент1 6" xfId="178"/>
    <cellStyle name="20% - Акцент1 7" xfId="179"/>
    <cellStyle name="20% - Акцент2 2" xfId="180"/>
    <cellStyle name="20% - Акцент2 2 2" xfId="181"/>
    <cellStyle name="20% - Акцент2 2 3" xfId="182"/>
    <cellStyle name="20% - Акцент2 2 4" xfId="183"/>
    <cellStyle name="20% - Акцент2 2 5" xfId="184"/>
    <cellStyle name="20% - Акцент2 2 6" xfId="185"/>
    <cellStyle name="20% - Акцент2 2_Егоза" xfId="1042"/>
    <cellStyle name="20% - Акцент2 3" xfId="186"/>
    <cellStyle name="20% - Акцент2 4" xfId="187"/>
    <cellStyle name="20% - Акцент2 5" xfId="188"/>
    <cellStyle name="20% - Акцент2 6" xfId="189"/>
    <cellStyle name="20% - Акцент2 7" xfId="190"/>
    <cellStyle name="20% - Акцент3 2" xfId="191"/>
    <cellStyle name="20% - Акцент3 2 2" xfId="192"/>
    <cellStyle name="20% - Акцент3 2 3" xfId="193"/>
    <cellStyle name="20% - Акцент3 2 4" xfId="194"/>
    <cellStyle name="20% - Акцент3 2 5" xfId="195"/>
    <cellStyle name="20% - Акцент3 2 6" xfId="196"/>
    <cellStyle name="20% - Акцент3 2_Егоза" xfId="1043"/>
    <cellStyle name="20% - Акцент3 3" xfId="197"/>
    <cellStyle name="20% - Акцент3 4" xfId="198"/>
    <cellStyle name="20% - Акцент3 5" xfId="199"/>
    <cellStyle name="20% - Акцент3 6" xfId="200"/>
    <cellStyle name="20% - Акцент3 7" xfId="201"/>
    <cellStyle name="20% - Акцент4 2" xfId="202"/>
    <cellStyle name="20% - Акцент4 2 2" xfId="203"/>
    <cellStyle name="20% - Акцент4 2 3" xfId="204"/>
    <cellStyle name="20% - Акцент4 2 4" xfId="205"/>
    <cellStyle name="20% - Акцент4 2 5" xfId="206"/>
    <cellStyle name="20% - Акцент4 2 6" xfId="207"/>
    <cellStyle name="20% - Акцент4 2_Егоза" xfId="1044"/>
    <cellStyle name="20% - Акцент4 3" xfId="208"/>
    <cellStyle name="20% - Акцент4 4" xfId="209"/>
    <cellStyle name="20% - Акцент4 5" xfId="210"/>
    <cellStyle name="20% - Акцент4 6" xfId="211"/>
    <cellStyle name="20% - Акцент4 7" xfId="212"/>
    <cellStyle name="20% - Акцент5 2" xfId="213"/>
    <cellStyle name="20% - Акцент5 2 2" xfId="214"/>
    <cellStyle name="20% - Акцент5 2 3" xfId="215"/>
    <cellStyle name="20% - Акцент5 2 4" xfId="216"/>
    <cellStyle name="20% - Акцент5 2 5" xfId="217"/>
    <cellStyle name="20% - Акцент5 2 6" xfId="218"/>
    <cellStyle name="20% - Акцент5 2_Егоза" xfId="1045"/>
    <cellStyle name="20% - Акцент5 3" xfId="219"/>
    <cellStyle name="20% - Акцент5 4" xfId="220"/>
    <cellStyle name="20% - Акцент5 5" xfId="221"/>
    <cellStyle name="20% - Акцент5 6" xfId="222"/>
    <cellStyle name="20% - Акцент5 7" xfId="223"/>
    <cellStyle name="20% - Акцент6 2" xfId="224"/>
    <cellStyle name="20% - Акцент6 2 2" xfId="225"/>
    <cellStyle name="20% - Акцент6 2 3" xfId="226"/>
    <cellStyle name="20% - Акцент6 2 4" xfId="227"/>
    <cellStyle name="20% - Акцент6 2 5" xfId="228"/>
    <cellStyle name="20% - Акцент6 2 6" xfId="229"/>
    <cellStyle name="20% - Акцент6 2_Егоза" xfId="1046"/>
    <cellStyle name="20% - Акцент6 3" xfId="230"/>
    <cellStyle name="20% - Акцент6 4" xfId="231"/>
    <cellStyle name="20% - Акцент6 5" xfId="232"/>
    <cellStyle name="20% - Акцент6 6" xfId="233"/>
    <cellStyle name="20% - Акцент6 7" xfId="234"/>
    <cellStyle name="40% - Акцент1 2" xfId="235"/>
    <cellStyle name="40% - Акцент1 2 2" xfId="236"/>
    <cellStyle name="40% - Акцент1 2 3" xfId="237"/>
    <cellStyle name="40% - Акцент1 2 4" xfId="238"/>
    <cellStyle name="40% - Акцент1 2 5" xfId="239"/>
    <cellStyle name="40% - Акцент1 2 6" xfId="240"/>
    <cellStyle name="40% - Акцент1 2_Егоза" xfId="1047"/>
    <cellStyle name="40% - Акцент1 3" xfId="241"/>
    <cellStyle name="40% - Акцент1 4" xfId="242"/>
    <cellStyle name="40% - Акцент1 5" xfId="243"/>
    <cellStyle name="40% - Акцент1 6" xfId="244"/>
    <cellStyle name="40% - Акцент1 7" xfId="245"/>
    <cellStyle name="40% - Акцент2 2" xfId="246"/>
    <cellStyle name="40% - Акцент2 2 2" xfId="247"/>
    <cellStyle name="40% - Акцент2 2 3" xfId="248"/>
    <cellStyle name="40% - Акцент2 2 4" xfId="249"/>
    <cellStyle name="40% - Акцент2 2 5" xfId="250"/>
    <cellStyle name="40% - Акцент2 2 6" xfId="251"/>
    <cellStyle name="40% - Акцент2 2_Егоза" xfId="1048"/>
    <cellStyle name="40% - Акцент2 3" xfId="252"/>
    <cellStyle name="40% - Акцент2 4" xfId="253"/>
    <cellStyle name="40% - Акцент2 5" xfId="254"/>
    <cellStyle name="40% - Акцент2 6" xfId="255"/>
    <cellStyle name="40% - Акцент2 7" xfId="256"/>
    <cellStyle name="40% - Акцент3 2" xfId="257"/>
    <cellStyle name="40% - Акцент3 2 2" xfId="258"/>
    <cellStyle name="40% - Акцент3 2 3" xfId="259"/>
    <cellStyle name="40% - Акцент3 2 4" xfId="260"/>
    <cellStyle name="40% - Акцент3 2 5" xfId="261"/>
    <cellStyle name="40% - Акцент3 2 6" xfId="262"/>
    <cellStyle name="40% - Акцент3 2_Егоза" xfId="1049"/>
    <cellStyle name="40% - Акцент3 3" xfId="263"/>
    <cellStyle name="40% - Акцент3 4" xfId="264"/>
    <cellStyle name="40% - Акцент3 5" xfId="265"/>
    <cellStyle name="40% - Акцент3 6" xfId="266"/>
    <cellStyle name="40% - Акцент3 7" xfId="267"/>
    <cellStyle name="40% - Акцент4 2" xfId="268"/>
    <cellStyle name="40% - Акцент4 2 2" xfId="269"/>
    <cellStyle name="40% - Акцент4 2 3" xfId="270"/>
    <cellStyle name="40% - Акцент4 2 4" xfId="271"/>
    <cellStyle name="40% - Акцент4 2 5" xfId="272"/>
    <cellStyle name="40% - Акцент4 2 6" xfId="273"/>
    <cellStyle name="40% - Акцент4 2_Егоза" xfId="1050"/>
    <cellStyle name="40% - Акцент4 3" xfId="274"/>
    <cellStyle name="40% - Акцент4 4" xfId="275"/>
    <cellStyle name="40% - Акцент4 5" xfId="276"/>
    <cellStyle name="40% - Акцент4 6" xfId="277"/>
    <cellStyle name="40% - Акцент4 7" xfId="278"/>
    <cellStyle name="40% - Акцент5 2" xfId="279"/>
    <cellStyle name="40% - Акцент5 2 2" xfId="280"/>
    <cellStyle name="40% - Акцент5 2 3" xfId="281"/>
    <cellStyle name="40% - Акцент5 2 4" xfId="282"/>
    <cellStyle name="40% - Акцент5 2 5" xfId="283"/>
    <cellStyle name="40% - Акцент5 2 6" xfId="284"/>
    <cellStyle name="40% - Акцент5 2_Егоза" xfId="1051"/>
    <cellStyle name="40% - Акцент5 3" xfId="285"/>
    <cellStyle name="40% - Акцент5 4" xfId="286"/>
    <cellStyle name="40% - Акцент5 5" xfId="287"/>
    <cellStyle name="40% - Акцент5 6" xfId="288"/>
    <cellStyle name="40% - Акцент5 7" xfId="289"/>
    <cellStyle name="40% - Акцент6 2" xfId="290"/>
    <cellStyle name="40% - Акцент6 2 2" xfId="291"/>
    <cellStyle name="40% - Акцент6 2 3" xfId="292"/>
    <cellStyle name="40% - Акцент6 2 4" xfId="293"/>
    <cellStyle name="40% - Акцент6 2 5" xfId="294"/>
    <cellStyle name="40% - Акцент6 2 6" xfId="295"/>
    <cellStyle name="40% - Акцент6 2_Егоза" xfId="1052"/>
    <cellStyle name="40% - Акцент6 3" xfId="296"/>
    <cellStyle name="40% - Акцент6 4" xfId="297"/>
    <cellStyle name="40% - Акцент6 5" xfId="298"/>
    <cellStyle name="40% - Акцент6 6" xfId="299"/>
    <cellStyle name="40% - Акцент6 7" xfId="300"/>
    <cellStyle name="60% - Акцент1 2" xfId="301"/>
    <cellStyle name="60% - Акцент1 2 2" xfId="302"/>
    <cellStyle name="60% - Акцент1 2 3" xfId="303"/>
    <cellStyle name="60% - Акцент1 2 4" xfId="304"/>
    <cellStyle name="60% - Акцент1 2 5" xfId="305"/>
    <cellStyle name="60% - Акцент1 2 6" xfId="306"/>
    <cellStyle name="60% - Акцент1 3" xfId="307"/>
    <cellStyle name="60% - Акцент1 4" xfId="308"/>
    <cellStyle name="60% - Акцент1 5" xfId="309"/>
    <cellStyle name="60% - Акцент1 6" xfId="310"/>
    <cellStyle name="60% - Акцент1 7" xfId="311"/>
    <cellStyle name="60% - Акцент2 2" xfId="312"/>
    <cellStyle name="60% - Акцент2 2 2" xfId="313"/>
    <cellStyle name="60% - Акцент2 2 3" xfId="314"/>
    <cellStyle name="60% - Акцент2 2 4" xfId="315"/>
    <cellStyle name="60% - Акцент2 2 5" xfId="316"/>
    <cellStyle name="60% - Акцент2 2 6" xfId="317"/>
    <cellStyle name="60% - Акцент2 3" xfId="318"/>
    <cellStyle name="60% - Акцент2 4" xfId="319"/>
    <cellStyle name="60% - Акцент2 5" xfId="320"/>
    <cellStyle name="60% - Акцент2 6" xfId="321"/>
    <cellStyle name="60% - Акцент2 7" xfId="322"/>
    <cellStyle name="60% - Акцент3 2" xfId="323"/>
    <cellStyle name="60% - Акцент3 2 2" xfId="324"/>
    <cellStyle name="60% - Акцент3 2 3" xfId="325"/>
    <cellStyle name="60% - Акцент3 2 4" xfId="326"/>
    <cellStyle name="60% - Акцент3 2 5" xfId="327"/>
    <cellStyle name="60% - Акцент3 2 6" xfId="328"/>
    <cellStyle name="60% - Акцент3 3" xfId="329"/>
    <cellStyle name="60% - Акцент3 4" xfId="330"/>
    <cellStyle name="60% - Акцент3 5" xfId="331"/>
    <cellStyle name="60% - Акцент3 6" xfId="332"/>
    <cellStyle name="60% - Акцент3 7" xfId="333"/>
    <cellStyle name="60% - Акцент4 2" xfId="334"/>
    <cellStyle name="60% - Акцент4 2 2" xfId="335"/>
    <cellStyle name="60% - Акцент4 2 3" xfId="336"/>
    <cellStyle name="60% - Акцент4 2 4" xfId="337"/>
    <cellStyle name="60% - Акцент4 2 5" xfId="338"/>
    <cellStyle name="60% - Акцент4 2 6" xfId="339"/>
    <cellStyle name="60% - Акцент4 3" xfId="340"/>
    <cellStyle name="60% - Акцент4 4" xfId="341"/>
    <cellStyle name="60% - Акцент4 5" xfId="342"/>
    <cellStyle name="60% - Акцент4 6" xfId="343"/>
    <cellStyle name="60% - Акцент4 7" xfId="344"/>
    <cellStyle name="60% - Акцент5 2" xfId="345"/>
    <cellStyle name="60% - Акцент5 2 2" xfId="346"/>
    <cellStyle name="60% - Акцент5 2 3" xfId="347"/>
    <cellStyle name="60% - Акцент5 2 4" xfId="348"/>
    <cellStyle name="60% - Акцент5 2 5" xfId="349"/>
    <cellStyle name="60% - Акцент5 2 6" xfId="350"/>
    <cellStyle name="60% - Акцент5 3" xfId="351"/>
    <cellStyle name="60% - Акцент5 4" xfId="352"/>
    <cellStyle name="60% - Акцент5 5" xfId="353"/>
    <cellStyle name="60% - Акцент5 6" xfId="354"/>
    <cellStyle name="60% - Акцент5 7" xfId="355"/>
    <cellStyle name="60% - Акцент6 2" xfId="356"/>
    <cellStyle name="60% - Акцент6 2 2" xfId="357"/>
    <cellStyle name="60% - Акцент6 2 3" xfId="358"/>
    <cellStyle name="60% - Акцент6 2 4" xfId="359"/>
    <cellStyle name="60% - Акцент6 2 5" xfId="360"/>
    <cellStyle name="60% - Акцент6 2 6" xfId="361"/>
    <cellStyle name="60% - Акцент6 3" xfId="362"/>
    <cellStyle name="60% - Акцент6 4" xfId="363"/>
    <cellStyle name="60% - Акцент6 5" xfId="364"/>
    <cellStyle name="60% - Акцент6 6" xfId="365"/>
    <cellStyle name="60% - Акцент6 7" xfId="366"/>
    <cellStyle name="Calc Currency (0)" xfId="367"/>
    <cellStyle name="Calc Currency (2)" xfId="368"/>
    <cellStyle name="Calc Percent (0)" xfId="369"/>
    <cellStyle name="Calc Percent (1)" xfId="370"/>
    <cellStyle name="Calc Percent (2)" xfId="371"/>
    <cellStyle name="Calc Units (0)" xfId="372"/>
    <cellStyle name="Calc Units (1)" xfId="373"/>
    <cellStyle name="Calc Units (2)" xfId="374"/>
    <cellStyle name="Comma [0]" xfId="375"/>
    <cellStyle name="Comma [00]" xfId="376"/>
    <cellStyle name="Comma_irl tel sep5" xfId="1053"/>
    <cellStyle name="Comma0" xfId="377"/>
    <cellStyle name="Comments" xfId="378"/>
    <cellStyle name="Currency [0]" xfId="379"/>
    <cellStyle name="Currency [00]" xfId="380"/>
    <cellStyle name="Currency_irl tel sep5" xfId="1054"/>
    <cellStyle name="Currency0" xfId="381"/>
    <cellStyle name="Date Short" xfId="382"/>
    <cellStyle name="DELTA" xfId="383"/>
    <cellStyle name="DELTA 2" xfId="384"/>
    <cellStyle name="DELTA 3" xfId="385"/>
    <cellStyle name="DELTA 4" xfId="386"/>
    <cellStyle name="DELTA 5" xfId="387"/>
    <cellStyle name="DELTA 6" xfId="388"/>
    <cellStyle name="DELTA 7" xfId="389"/>
    <cellStyle name="DELTA 8" xfId="390"/>
    <cellStyle name="DELTA 9" xfId="391"/>
    <cellStyle name="DELTA_Баграс 2" xfId="1055"/>
    <cellStyle name="DistributionType" xfId="392"/>
    <cellStyle name="Dziesietny [0]_PERSONAL" xfId="393"/>
    <cellStyle name="Dziesietny_PERSONAL" xfId="394"/>
    <cellStyle name="Enter Currency (0)" xfId="395"/>
    <cellStyle name="Enter Currency (2)" xfId="396"/>
    <cellStyle name="Enter Units (0)" xfId="397"/>
    <cellStyle name="Enter Units (1)" xfId="398"/>
    <cellStyle name="Enter Units (2)" xfId="399"/>
    <cellStyle name="Excel Built-in Normal" xfId="1056"/>
    <cellStyle name="F2" xfId="400"/>
    <cellStyle name="F3" xfId="401"/>
    <cellStyle name="F4" xfId="402"/>
    <cellStyle name="F5" xfId="403"/>
    <cellStyle name="F6" xfId="404"/>
    <cellStyle name="F7" xfId="405"/>
    <cellStyle name="F8" xfId="406"/>
    <cellStyle name="Flag" xfId="407"/>
    <cellStyle name="Flag 2" xfId="408"/>
    <cellStyle name="Flag 3" xfId="409"/>
    <cellStyle name="Flag 4" xfId="410"/>
    <cellStyle name="Flag 4 2" xfId="411"/>
    <cellStyle name="Flag 4 3" xfId="1057"/>
    <cellStyle name="Flag 4 4" xfId="1058"/>
    <cellStyle name="Flag 4_Егоза" xfId="1059"/>
    <cellStyle name="Flag 5" xfId="412"/>
    <cellStyle name="Flag 5 2" xfId="1060"/>
    <cellStyle name="Flag 5 3" xfId="1061"/>
    <cellStyle name="Flag 5_Егоза" xfId="1062"/>
    <cellStyle name="Flag 6" xfId="413"/>
    <cellStyle name="Flag 6 2" xfId="1063"/>
    <cellStyle name="Flag 6 3" xfId="1064"/>
    <cellStyle name="Flag 6_Егоза" xfId="1065"/>
    <cellStyle name="Flag 7" xfId="414"/>
    <cellStyle name="Flag 8" xfId="415"/>
    <cellStyle name="Flag 9" xfId="416"/>
    <cellStyle name="Flag_Баграс 2" xfId="1066"/>
    <cellStyle name="Grey" xfId="417"/>
    <cellStyle name="Header1" xfId="418"/>
    <cellStyle name="Header2" xfId="419"/>
    <cellStyle name="Heading 1" xfId="420"/>
    <cellStyle name="Heading1" xfId="421"/>
    <cellStyle name="Heading2" xfId="422"/>
    <cellStyle name="Heading3" xfId="423"/>
    <cellStyle name="Heading4" xfId="424"/>
    <cellStyle name="Heading5" xfId="425"/>
    <cellStyle name="Heading6" xfId="426"/>
    <cellStyle name="Headline III" xfId="427"/>
    <cellStyle name="Horizontal" xfId="428"/>
    <cellStyle name="Horizontal 2" xfId="429"/>
    <cellStyle name="Horizontal 3" xfId="430"/>
    <cellStyle name="Horizontal 4" xfId="431"/>
    <cellStyle name="Horizontal 4 2" xfId="432"/>
    <cellStyle name="Horizontal 4 3" xfId="1067"/>
    <cellStyle name="Horizontal 4 4" xfId="1068"/>
    <cellStyle name="Horizontal 4_Егоза" xfId="1069"/>
    <cellStyle name="Horizontal 5" xfId="433"/>
    <cellStyle name="Horizontal 5 2" xfId="1070"/>
    <cellStyle name="Horizontal 5 3" xfId="1071"/>
    <cellStyle name="Horizontal 5_Егоза" xfId="1072"/>
    <cellStyle name="Horizontal 6" xfId="434"/>
    <cellStyle name="Horizontal 6 2" xfId="1073"/>
    <cellStyle name="Horizontal 6 3" xfId="1074"/>
    <cellStyle name="Horizontal 6_Егоза" xfId="1075"/>
    <cellStyle name="Horizontal 7" xfId="435"/>
    <cellStyle name="Horizontal 8" xfId="436"/>
    <cellStyle name="Horizontal 9" xfId="437"/>
    <cellStyle name="Horizontal_Баграс 2" xfId="1076"/>
    <cellStyle name="Hyperlink" xfId="438"/>
    <cellStyle name="Iau?iue_Sheet1" xfId="439"/>
    <cellStyle name="Input [yellow]" xfId="440"/>
    <cellStyle name="Link Currency (0)" xfId="441"/>
    <cellStyle name="Link Currency (2)" xfId="442"/>
    <cellStyle name="Link Units (0)" xfId="443"/>
    <cellStyle name="Link Units (1)" xfId="444"/>
    <cellStyle name="Link Units (2)" xfId="445"/>
    <cellStyle name="Matrix" xfId="446"/>
    <cellStyle name="Matrix 2" xfId="447"/>
    <cellStyle name="Matrix 3" xfId="448"/>
    <cellStyle name="Matrix 4" xfId="449"/>
    <cellStyle name="Matrix 4 2" xfId="450"/>
    <cellStyle name="Matrix 4 3" xfId="1077"/>
    <cellStyle name="Matrix 4 4" xfId="1078"/>
    <cellStyle name="Matrix 4_Егоза" xfId="1079"/>
    <cellStyle name="Matrix 5" xfId="451"/>
    <cellStyle name="Matrix 5 2" xfId="1080"/>
    <cellStyle name="Matrix 5 3" xfId="1081"/>
    <cellStyle name="Matrix 5_Егоза" xfId="1082"/>
    <cellStyle name="Matrix 6" xfId="452"/>
    <cellStyle name="Matrix 6 2" xfId="1083"/>
    <cellStyle name="Matrix 6 3" xfId="1084"/>
    <cellStyle name="Matrix 6_Егоза" xfId="1085"/>
    <cellStyle name="Matrix 7" xfId="453"/>
    <cellStyle name="Matrix 8" xfId="454"/>
    <cellStyle name="Matrix 9" xfId="455"/>
    <cellStyle name="Matrix_Баграс 2" xfId="1086"/>
    <cellStyle name="normal" xfId="456"/>
    <cellStyle name="Normal - Style1" xfId="457"/>
    <cellStyle name="normal 2" xfId="458"/>
    <cellStyle name="normal 3" xfId="459"/>
    <cellStyle name="normal 4" xfId="460"/>
    <cellStyle name="normal 5" xfId="461"/>
    <cellStyle name="normal 6" xfId="462"/>
    <cellStyle name="Normal_1_1" xfId="463"/>
    <cellStyle name="normбlnм_laroux" xfId="464"/>
    <cellStyle name="Oleg_Style I" xfId="465"/>
    <cellStyle name="Option" xfId="466"/>
    <cellStyle name="Percent [0]" xfId="467"/>
    <cellStyle name="Percent [00]" xfId="468"/>
    <cellStyle name="Percent [2]" xfId="469"/>
    <cellStyle name="PrePop Currency (0)" xfId="470"/>
    <cellStyle name="PrePop Currency (2)" xfId="471"/>
    <cellStyle name="PrePop Units (0)" xfId="472"/>
    <cellStyle name="PrePop Units (1)" xfId="473"/>
    <cellStyle name="PrePop Units (2)" xfId="474"/>
    <cellStyle name="Price" xfId="475"/>
    <cellStyle name="Product" xfId="476"/>
    <cellStyle name="ResellerType" xfId="477"/>
    <cellStyle name="Rubles" xfId="478"/>
    <cellStyle name="Style 1" xfId="479"/>
    <cellStyle name="Text Indent A" xfId="480"/>
    <cellStyle name="Text Indent B" xfId="481"/>
    <cellStyle name="Text Indent C" xfId="482"/>
    <cellStyle name="Unit" xfId="483"/>
    <cellStyle name="Walutowy [0]_PERSONAL" xfId="484"/>
    <cellStyle name="Walutowy_PERSONAL" xfId="485"/>
    <cellStyle name="Акт" xfId="1"/>
    <cellStyle name="АктМТСН" xfId="2"/>
    <cellStyle name="Акцент1 2" xfId="486"/>
    <cellStyle name="Акцент1 2 2" xfId="487"/>
    <cellStyle name="Акцент1 2 3" xfId="488"/>
    <cellStyle name="Акцент1 2 4" xfId="489"/>
    <cellStyle name="Акцент1 2 5" xfId="490"/>
    <cellStyle name="Акцент1 2 6" xfId="491"/>
    <cellStyle name="Акцент1 3" xfId="492"/>
    <cellStyle name="Акцент1 4" xfId="493"/>
    <cellStyle name="Акцент1 5" xfId="494"/>
    <cellStyle name="Акцент1 6" xfId="495"/>
    <cellStyle name="Акцент1 7" xfId="496"/>
    <cellStyle name="Акцент2 2" xfId="497"/>
    <cellStyle name="Акцент2 2 2" xfId="498"/>
    <cellStyle name="Акцент2 2 3" xfId="499"/>
    <cellStyle name="Акцент2 2 4" xfId="500"/>
    <cellStyle name="Акцент2 2 5" xfId="501"/>
    <cellStyle name="Акцент2 2 6" xfId="502"/>
    <cellStyle name="Акцент2 3" xfId="503"/>
    <cellStyle name="Акцент2 4" xfId="504"/>
    <cellStyle name="Акцент2 5" xfId="505"/>
    <cellStyle name="Акцент2 6" xfId="506"/>
    <cellStyle name="Акцент2 7" xfId="507"/>
    <cellStyle name="Акцент3 2" xfId="508"/>
    <cellStyle name="Акцент3 2 2" xfId="509"/>
    <cellStyle name="Акцент3 2 3" xfId="510"/>
    <cellStyle name="Акцент3 2 4" xfId="511"/>
    <cellStyle name="Акцент3 2 5" xfId="512"/>
    <cellStyle name="Акцент3 2 6" xfId="513"/>
    <cellStyle name="Акцент3 3" xfId="514"/>
    <cellStyle name="Акцент3 4" xfId="515"/>
    <cellStyle name="Акцент3 5" xfId="516"/>
    <cellStyle name="Акцент3 6" xfId="517"/>
    <cellStyle name="Акцент3 7" xfId="518"/>
    <cellStyle name="Акцент4 2" xfId="519"/>
    <cellStyle name="Акцент4 2 2" xfId="520"/>
    <cellStyle name="Акцент4 2 3" xfId="521"/>
    <cellStyle name="Акцент4 2 4" xfId="522"/>
    <cellStyle name="Акцент4 2 5" xfId="523"/>
    <cellStyle name="Акцент4 2 6" xfId="524"/>
    <cellStyle name="Акцент4 3" xfId="525"/>
    <cellStyle name="Акцент4 4" xfId="526"/>
    <cellStyle name="Акцент4 5" xfId="527"/>
    <cellStyle name="Акцент4 6" xfId="528"/>
    <cellStyle name="Акцент4 7" xfId="529"/>
    <cellStyle name="Акцент5 2" xfId="530"/>
    <cellStyle name="Акцент5 2 2" xfId="531"/>
    <cellStyle name="Акцент5 2 3" xfId="532"/>
    <cellStyle name="Акцент5 2 4" xfId="533"/>
    <cellStyle name="Акцент5 2 5" xfId="534"/>
    <cellStyle name="Акцент5 2 6" xfId="535"/>
    <cellStyle name="Акцент5 3" xfId="536"/>
    <cellStyle name="Акцент5 4" xfId="537"/>
    <cellStyle name="Акцент5 5" xfId="538"/>
    <cellStyle name="Акцент5 6" xfId="539"/>
    <cellStyle name="Акцент5 7" xfId="540"/>
    <cellStyle name="Акцент6 2" xfId="541"/>
    <cellStyle name="Акцент6 2 2" xfId="542"/>
    <cellStyle name="Акцент6 2 3" xfId="543"/>
    <cellStyle name="Акцент6 2 4" xfId="544"/>
    <cellStyle name="Акцент6 2 5" xfId="545"/>
    <cellStyle name="Акцент6 2 6" xfId="546"/>
    <cellStyle name="Акцент6 3" xfId="547"/>
    <cellStyle name="Акцент6 4" xfId="548"/>
    <cellStyle name="Акцент6 5" xfId="549"/>
    <cellStyle name="Акцент6 6" xfId="550"/>
    <cellStyle name="Акцент6 7" xfId="551"/>
    <cellStyle name="Ввод  2" xfId="552"/>
    <cellStyle name="Ввод  2 2" xfId="553"/>
    <cellStyle name="Ввод  2 3" xfId="554"/>
    <cellStyle name="Ввод  2 4" xfId="555"/>
    <cellStyle name="Ввод  2 5" xfId="556"/>
    <cellStyle name="Ввод  2 6" xfId="557"/>
    <cellStyle name="Ввод  2_индекс ПРБ 19 тайл" xfId="558"/>
    <cellStyle name="Ввод  3" xfId="559"/>
    <cellStyle name="Ввод  4" xfId="560"/>
    <cellStyle name="Ввод  5" xfId="561"/>
    <cellStyle name="Ввод  6" xfId="562"/>
    <cellStyle name="Ввод  7" xfId="563"/>
    <cellStyle name="ВедРесурсов" xfId="3"/>
    <cellStyle name="ВедРесурсовАкт" xfId="4"/>
    <cellStyle name="Вывод 2" xfId="564"/>
    <cellStyle name="Вывод 2 2" xfId="565"/>
    <cellStyle name="Вывод 2 3" xfId="566"/>
    <cellStyle name="Вывод 2 4" xfId="567"/>
    <cellStyle name="Вывод 2 5" xfId="568"/>
    <cellStyle name="Вывод 2 6" xfId="569"/>
    <cellStyle name="Вывод 2_индекс ПРБ 19 тайл" xfId="570"/>
    <cellStyle name="Вывод 3" xfId="571"/>
    <cellStyle name="Вывод 4" xfId="572"/>
    <cellStyle name="Вывод 5" xfId="573"/>
    <cellStyle name="Вывод 6" xfId="574"/>
    <cellStyle name="Вывод 7" xfId="575"/>
    <cellStyle name="Вычисление 2" xfId="576"/>
    <cellStyle name="Вычисление 2 2" xfId="577"/>
    <cellStyle name="Вычисление 2 3" xfId="578"/>
    <cellStyle name="Вычисление 2 4" xfId="579"/>
    <cellStyle name="Вычисление 2 5" xfId="580"/>
    <cellStyle name="Вычисление 2 6" xfId="581"/>
    <cellStyle name="Вычисление 2_индекс ПРБ 19 тайл" xfId="582"/>
    <cellStyle name="Вычисление 3" xfId="583"/>
    <cellStyle name="Вычисление 4" xfId="584"/>
    <cellStyle name="Вычисление 5" xfId="585"/>
    <cellStyle name="Вычисление 6" xfId="586"/>
    <cellStyle name="Вычисление 7" xfId="587"/>
    <cellStyle name="Группа" xfId="588"/>
    <cellStyle name="Дата" xfId="589"/>
    <cellStyle name="Заголовок 1 2" xfId="590"/>
    <cellStyle name="Заголовок 1 2 2" xfId="591"/>
    <cellStyle name="Заголовок 1 2 3" xfId="592"/>
    <cellStyle name="Заголовок 1 2 4" xfId="593"/>
    <cellStyle name="Заголовок 1 2 5" xfId="594"/>
    <cellStyle name="Заголовок 1 2 6" xfId="595"/>
    <cellStyle name="Заголовок 1 2_индекс ПРБ 19 тайл" xfId="596"/>
    <cellStyle name="Заголовок 1 3" xfId="597"/>
    <cellStyle name="Заголовок 1 4" xfId="598"/>
    <cellStyle name="Заголовок 1 5" xfId="599"/>
    <cellStyle name="Заголовок 1 6" xfId="600"/>
    <cellStyle name="Заголовок 1 7" xfId="601"/>
    <cellStyle name="Заголовок 2 2" xfId="602"/>
    <cellStyle name="Заголовок 2 2 2" xfId="603"/>
    <cellStyle name="Заголовок 2 2 3" xfId="604"/>
    <cellStyle name="Заголовок 2 2 4" xfId="605"/>
    <cellStyle name="Заголовок 2 2 5" xfId="606"/>
    <cellStyle name="Заголовок 2 2 6" xfId="607"/>
    <cellStyle name="Заголовок 2 2_индекс ПРБ 19 тайл" xfId="608"/>
    <cellStyle name="Заголовок 2 3" xfId="609"/>
    <cellStyle name="Заголовок 2 4" xfId="610"/>
    <cellStyle name="Заголовок 2 5" xfId="611"/>
    <cellStyle name="Заголовок 2 6" xfId="612"/>
    <cellStyle name="Заголовок 2 7" xfId="613"/>
    <cellStyle name="Заголовок 3 2" xfId="614"/>
    <cellStyle name="Заголовок 3 2 2" xfId="615"/>
    <cellStyle name="Заголовок 3 2 3" xfId="616"/>
    <cellStyle name="Заголовок 3 2 4" xfId="617"/>
    <cellStyle name="Заголовок 3 2 5" xfId="618"/>
    <cellStyle name="Заголовок 3 2 6" xfId="619"/>
    <cellStyle name="Заголовок 3 2_индекс ПРБ 19 тайл" xfId="620"/>
    <cellStyle name="Заголовок 3 3" xfId="621"/>
    <cellStyle name="Заголовок 3 4" xfId="622"/>
    <cellStyle name="Заголовок 3 5" xfId="623"/>
    <cellStyle name="Заголовок 3 6" xfId="624"/>
    <cellStyle name="Заголовок 3 7" xfId="625"/>
    <cellStyle name="Заголовок 4 2" xfId="626"/>
    <cellStyle name="Заголовок 4 2 2" xfId="627"/>
    <cellStyle name="Заголовок 4 2 3" xfId="628"/>
    <cellStyle name="Заголовок 4 2 4" xfId="629"/>
    <cellStyle name="Заголовок 4 2 5" xfId="630"/>
    <cellStyle name="Заголовок 4 2 6" xfId="631"/>
    <cellStyle name="Заголовок 4 3" xfId="632"/>
    <cellStyle name="Заголовок 4 4" xfId="633"/>
    <cellStyle name="Заголовок 4 5" xfId="634"/>
    <cellStyle name="Заголовок 4 6" xfId="635"/>
    <cellStyle name="Заголовок 4 7" xfId="636"/>
    <cellStyle name="Звезды" xfId="637"/>
    <cellStyle name="Индексы" xfId="5"/>
    <cellStyle name="Итог 2" xfId="638"/>
    <cellStyle name="Итог 2 2" xfId="639"/>
    <cellStyle name="Итог 2 3" xfId="640"/>
    <cellStyle name="Итог 2 4" xfId="641"/>
    <cellStyle name="Итог 2 5" xfId="642"/>
    <cellStyle name="Итог 2 6" xfId="643"/>
    <cellStyle name="Итог 2_индекс ПРБ 19 тайл" xfId="644"/>
    <cellStyle name="Итог 3" xfId="645"/>
    <cellStyle name="Итог 4" xfId="646"/>
    <cellStyle name="Итог 5" xfId="647"/>
    <cellStyle name="Итог 6" xfId="648"/>
    <cellStyle name="Итог 7" xfId="649"/>
    <cellStyle name="Итоги" xfId="6"/>
    <cellStyle name="ИтогоАктБазЦ" xfId="7"/>
    <cellStyle name="ИтогоАктБИМ" xfId="8"/>
    <cellStyle name="ИтогоАктРесМет" xfId="9"/>
    <cellStyle name="ИтогоАктТекЦ" xfId="1087"/>
    <cellStyle name="ИтогоБазЦ" xfId="10"/>
    <cellStyle name="ИтогоБИМ" xfId="11"/>
    <cellStyle name="ИтогоРесМет" xfId="12"/>
    <cellStyle name="ИтогоТекЦ" xfId="1088"/>
    <cellStyle name="Контрольная ячейка 2" xfId="650"/>
    <cellStyle name="Контрольная ячейка 2 2" xfId="651"/>
    <cellStyle name="Контрольная ячейка 2 3" xfId="652"/>
    <cellStyle name="Контрольная ячейка 2 4" xfId="653"/>
    <cellStyle name="Контрольная ячейка 2 5" xfId="654"/>
    <cellStyle name="Контрольная ячейка 2 6" xfId="655"/>
    <cellStyle name="Контрольная ячейка 2_индекс ПРБ 19 тайл" xfId="656"/>
    <cellStyle name="Контрольная ячейка 3" xfId="657"/>
    <cellStyle name="Контрольная ячейка 4" xfId="658"/>
    <cellStyle name="Контрольная ячейка 5" xfId="659"/>
    <cellStyle name="Контрольная ячейка 6" xfId="660"/>
    <cellStyle name="Контрольная ячейка 7" xfId="661"/>
    <cellStyle name="ЛокСмета" xfId="13"/>
    <cellStyle name="ЛокСмета 2" xfId="662"/>
    <cellStyle name="ЛокСмета 3" xfId="663"/>
    <cellStyle name="ЛокСмета 4" xfId="664"/>
    <cellStyle name="ЛокСмета 5" xfId="665"/>
    <cellStyle name="ЛокСмета 6" xfId="666"/>
    <cellStyle name="ЛокСмета_Res_Сводная ресурсная ведомость1" xfId="667"/>
    <cellStyle name="ЛокСмМТСН" xfId="14"/>
    <cellStyle name="М29" xfId="15"/>
    <cellStyle name="Название 2" xfId="668"/>
    <cellStyle name="Название 2 2" xfId="669"/>
    <cellStyle name="Название 2 3" xfId="670"/>
    <cellStyle name="Название 2 4" xfId="671"/>
    <cellStyle name="Название 2 5" xfId="672"/>
    <cellStyle name="Название 2 6" xfId="673"/>
    <cellStyle name="Название 3" xfId="674"/>
    <cellStyle name="Название 4" xfId="675"/>
    <cellStyle name="Название 5" xfId="676"/>
    <cellStyle name="Название 6" xfId="677"/>
    <cellStyle name="Название 7" xfId="678"/>
    <cellStyle name="Нейтральный 2" xfId="679"/>
    <cellStyle name="Нейтральный 2 2" xfId="680"/>
    <cellStyle name="Нейтральный 2 3" xfId="681"/>
    <cellStyle name="Нейтральный 2 4" xfId="682"/>
    <cellStyle name="Нейтральный 2 5" xfId="683"/>
    <cellStyle name="Нейтральный 2 6" xfId="684"/>
    <cellStyle name="Нейтральный 3" xfId="685"/>
    <cellStyle name="Нейтральный 4" xfId="686"/>
    <cellStyle name="Нейтральный 5" xfId="687"/>
    <cellStyle name="Нейтральный 6" xfId="688"/>
    <cellStyle name="Нейтральный 7" xfId="689"/>
    <cellStyle name="ОбСмета" xfId="16"/>
    <cellStyle name="Обычный" xfId="0" builtinId="0"/>
    <cellStyle name="Обычный 10" xfId="36"/>
    <cellStyle name="Обычный 10 2" xfId="44"/>
    <cellStyle name="Обычный 10 3" xfId="690"/>
    <cellStyle name="Обычный 10_индекс ПРБ Вата куст259" xfId="691"/>
    <cellStyle name="Обычный 109" xfId="1089"/>
    <cellStyle name="Обычный 11" xfId="38"/>
    <cellStyle name="Обычный 11 2" xfId="1090"/>
    <cellStyle name="Обычный 11_Новый формат приложения № 3 ( к договору) ответ на Ваши корр. 16.02." xfId="1091"/>
    <cellStyle name="Обычный 12" xfId="54"/>
    <cellStyle name="Обычный 12 2" xfId="692"/>
    <cellStyle name="Обычный 123" xfId="1092"/>
    <cellStyle name="Обычный 13" xfId="37"/>
    <cellStyle name="Обычный 138" xfId="1093"/>
    <cellStyle name="Обычный 14" xfId="40"/>
    <cellStyle name="Обычный 15" xfId="41"/>
    <cellStyle name="Обычный 16" xfId="42"/>
    <cellStyle name="Обычный 166" xfId="1094"/>
    <cellStyle name="Обычный 17" xfId="693"/>
    <cellStyle name="Обычный 18" xfId="43"/>
    <cellStyle name="Обычный 19" xfId="694"/>
    <cellStyle name="Обычный 2" xfId="17"/>
    <cellStyle name="Обычный 2 2" xfId="695"/>
    <cellStyle name="Обычный 2 2 2" xfId="696"/>
    <cellStyle name="Обычный 2 2 2 2" xfId="697"/>
    <cellStyle name="Обычный 2 2 2 2 2" xfId="698"/>
    <cellStyle name="Обычный 2 2 2 2 2 2" xfId="699"/>
    <cellStyle name="Обычный 2 2 2 2 2 2 2" xfId="700"/>
    <cellStyle name="Обычный 2 2 2 2 2 2 2 2" xfId="701"/>
    <cellStyle name="Обычный 2 2 2 2 2 2 2 2 2" xfId="702"/>
    <cellStyle name="Обычный 2 2 2 2 2 2 2 2 2 2" xfId="703"/>
    <cellStyle name="Обычный 2 2 2 2 2 2 2 2 2 3" xfId="1095"/>
    <cellStyle name="Обычный 2 2 2 2 2 2 2 2 3" xfId="704"/>
    <cellStyle name="Обычный 2 2 2 2 2 2 2 2 4" xfId="705"/>
    <cellStyle name="Обычный 2 2 2 2 2 2 2 2 5" xfId="706"/>
    <cellStyle name="Обычный 2 2 2 2 2 2 2 2 6" xfId="1096"/>
    <cellStyle name="Обычный 2 2 2 2 2 2 2 3" xfId="707"/>
    <cellStyle name="Обычный 2 2 2 2 2 2 2 3 2" xfId="1097"/>
    <cellStyle name="Обычный 2 2 2 2 2 2 2 3 3" xfId="1098"/>
    <cellStyle name="Обычный 2 2 2 2 2 2 2 4" xfId="708"/>
    <cellStyle name="Обычный 2 2 2 2 2 2 2 5" xfId="709"/>
    <cellStyle name="Обычный 2 2 2 2 2 2 2 6" xfId="1099"/>
    <cellStyle name="Обычный 2 2 2 2 2 2 3" xfId="710"/>
    <cellStyle name="Обычный 2 2 2 2 2 2 4" xfId="711"/>
    <cellStyle name="Обычный 2 2 2 2 2 2 4 2" xfId="1100"/>
    <cellStyle name="Обычный 2 2 2 2 2 2 4 3" xfId="1101"/>
    <cellStyle name="Обычный 2 2 2 2 2 2 5" xfId="712"/>
    <cellStyle name="Обычный 2 2 2 2 2 2 6" xfId="713"/>
    <cellStyle name="Обычный 2 2 2 2 2 2 7" xfId="1102"/>
    <cellStyle name="Обычный 2 2 2 2 2 3" xfId="714"/>
    <cellStyle name="Обычный 2 2 2 2 2 3 2" xfId="715"/>
    <cellStyle name="Обычный 2 2 2 2 2 4" xfId="716"/>
    <cellStyle name="Обычный 2 2 2 2 2 4 2" xfId="1103"/>
    <cellStyle name="Обычный 2 2 2 2 2 4 3" xfId="1104"/>
    <cellStyle name="Обычный 2 2 2 2 2 5" xfId="717"/>
    <cellStyle name="Обычный 2 2 2 2 2 6" xfId="718"/>
    <cellStyle name="Обычный 2 2 2 2 2 7" xfId="1105"/>
    <cellStyle name="Обычный 2 2 2 2 2_индекс ВЛ №2 " xfId="1106"/>
    <cellStyle name="Обычный 2 2 2 2 3" xfId="719"/>
    <cellStyle name="Обычный 2 2 2 2 3 2" xfId="720"/>
    <cellStyle name="Обычный 2 2 2 2 4" xfId="721"/>
    <cellStyle name="Обычный 2 2 2 2 4 2" xfId="1107"/>
    <cellStyle name="Обычный 2 2 2 2 4 3" xfId="1108"/>
    <cellStyle name="Обычный 2 2 2 2 5" xfId="722"/>
    <cellStyle name="Обычный 2 2 2 2 6" xfId="723"/>
    <cellStyle name="Обычный 2 2 2 2 7" xfId="1109"/>
    <cellStyle name="Обычный 2 2 2 3" xfId="724"/>
    <cellStyle name="Обычный 2 2 2 4" xfId="725"/>
    <cellStyle name="Обычный 2 2 2 4 2" xfId="726"/>
    <cellStyle name="Обычный 2 2 2 5" xfId="727"/>
    <cellStyle name="Обычный 2 2 2 5 2" xfId="1110"/>
    <cellStyle name="Обычный 2 2 2 5 3" xfId="1111"/>
    <cellStyle name="Обычный 2 2 2 6" xfId="728"/>
    <cellStyle name="Обычный 2 2 2 7" xfId="729"/>
    <cellStyle name="Обычный 2 2 2 8" xfId="1112"/>
    <cellStyle name="Обычный 2 2 2_индекс ВЛ №2 " xfId="1113"/>
    <cellStyle name="Обычный 2 2 3" xfId="730"/>
    <cellStyle name="Обычный 2 2 3 2" xfId="731"/>
    <cellStyle name="Обычный 2 2 3 3" xfId="732"/>
    <cellStyle name="Обычный 2 2 3 4" xfId="733"/>
    <cellStyle name="Обычный 2 2 3_индекс ПРБ 19 тайл" xfId="734"/>
    <cellStyle name="Обычный 2 2 4" xfId="735"/>
    <cellStyle name="Обычный 2 2 4 2" xfId="736"/>
    <cellStyle name="Обычный 2 2 4 2 2" xfId="737"/>
    <cellStyle name="Обычный 2 2 4 2 3" xfId="738"/>
    <cellStyle name="Обычный 2 2 4 2 4" xfId="739"/>
    <cellStyle name="Обычный 2 2 4 2_индекс ПРБ 19 тайл" xfId="740"/>
    <cellStyle name="Обычный 2 2 4 3" xfId="741"/>
    <cellStyle name="Обычный 2 2 4 4" xfId="742"/>
    <cellStyle name="Обычный 2 2 4_индекс ПРБ 19 тайл" xfId="743"/>
    <cellStyle name="Обычный 2 2 5" xfId="744"/>
    <cellStyle name="Обычный 2 2 5 2" xfId="1114"/>
    <cellStyle name="Обычный 2 2 5 3" xfId="1115"/>
    <cellStyle name="Обычный 2 2 6" xfId="745"/>
    <cellStyle name="Обычный 2 2 7" xfId="746"/>
    <cellStyle name="Обычный 2 2 8" xfId="1116"/>
    <cellStyle name="Обычный 2 2_Егоза" xfId="1117"/>
    <cellStyle name="Обычный 2 3" xfId="747"/>
    <cellStyle name="Обычный 2 3 2" xfId="748"/>
    <cellStyle name="Обычный 2 3 3" xfId="749"/>
    <cellStyle name="Обычный 2 3 4" xfId="750"/>
    <cellStyle name="Обычный 2 3_индекс ПРБ 19 тайл" xfId="751"/>
    <cellStyle name="Обычный 2 4" xfId="752"/>
    <cellStyle name="Обычный 2 5" xfId="753"/>
    <cellStyle name="Обычный 2 6" xfId="754"/>
    <cellStyle name="Обычный 2 7" xfId="755"/>
    <cellStyle name="Обычный 2_4С- МФС Чистинное индекс пересчет" xfId="1118"/>
    <cellStyle name="Обычный 20" xfId="756"/>
    <cellStyle name="Обычный 21" xfId="757"/>
    <cellStyle name="Обычный 22" xfId="758"/>
    <cellStyle name="Обычный 23" xfId="759"/>
    <cellStyle name="Обычный 24" xfId="760"/>
    <cellStyle name="Обычный 25" xfId="761"/>
    <cellStyle name="Обычный 26" xfId="762"/>
    <cellStyle name="Обычный 27" xfId="763"/>
    <cellStyle name="Обычный 28" xfId="764"/>
    <cellStyle name="Обычный 29" xfId="765"/>
    <cellStyle name="Обычный 3" xfId="30"/>
    <cellStyle name="Обычный 3 2" xfId="766"/>
    <cellStyle name="Обычный 3 2 2" xfId="767"/>
    <cellStyle name="Обычный 3 2 3" xfId="768"/>
    <cellStyle name="Обычный 3 2 4" xfId="769"/>
    <cellStyle name="Обычный 3 2_Заявка 19, 69, 54" xfId="770"/>
    <cellStyle name="Обычный 3 3" xfId="771"/>
    <cellStyle name="Обычный 3 3 2" xfId="772"/>
    <cellStyle name="Обычный 3 3 3" xfId="773"/>
    <cellStyle name="Обычный 3 3 4" xfId="774"/>
    <cellStyle name="Обычный 3 3_Заявка 19, 69, 54" xfId="775"/>
    <cellStyle name="Обычный 3 4" xfId="776"/>
    <cellStyle name="Обычный 3 4 2" xfId="1119"/>
    <cellStyle name="Обычный 3 4 3" xfId="1120"/>
    <cellStyle name="Обычный 3 4_Егоза" xfId="1121"/>
    <cellStyle name="Обычный 3 5" xfId="777"/>
    <cellStyle name="Обычный 3 5 2" xfId="1122"/>
    <cellStyle name="Обычный 3 5 3" xfId="1123"/>
    <cellStyle name="Обычный 3 5_Егоза" xfId="1124"/>
    <cellStyle name="Обычный 3 6" xfId="778"/>
    <cellStyle name="Обычный 3 6 2" xfId="1125"/>
    <cellStyle name="Обычный 3 6 3" xfId="1126"/>
    <cellStyle name="Обычный 3 6_Егоза" xfId="1127"/>
    <cellStyle name="Обычный 3 7" xfId="779"/>
    <cellStyle name="Обычный 3 7 2" xfId="1128"/>
    <cellStyle name="Обычный 3 7 3" xfId="1129"/>
    <cellStyle name="Обычный 3 7_Егоза" xfId="1130"/>
    <cellStyle name="Обычный 3 8" xfId="780"/>
    <cellStyle name="Обычный 3 9" xfId="781"/>
    <cellStyle name="Обычный 3_Егоза" xfId="1131"/>
    <cellStyle name="Обычный 30" xfId="782"/>
    <cellStyle name="Обычный 31" xfId="783"/>
    <cellStyle name="Обычный 32" xfId="784"/>
    <cellStyle name="Обычный 33" xfId="785"/>
    <cellStyle name="Обычный 34" xfId="786"/>
    <cellStyle name="Обычный 35" xfId="787"/>
    <cellStyle name="Обычный 36" xfId="788"/>
    <cellStyle name="Обычный 37" xfId="789"/>
    <cellStyle name="Обычный 38" xfId="790"/>
    <cellStyle name="Обычный 39" xfId="791"/>
    <cellStyle name="Обычный 4" xfId="33"/>
    <cellStyle name="Обычный 4 2" xfId="792"/>
    <cellStyle name="Обычный 4 3" xfId="793"/>
    <cellStyle name="Обычный 4 3 2" xfId="794"/>
    <cellStyle name="Обычный 4 4" xfId="1132"/>
    <cellStyle name="Обычный 40" xfId="795"/>
    <cellStyle name="Обычный 41" xfId="796"/>
    <cellStyle name="Обычный 42" xfId="797"/>
    <cellStyle name="Обычный 43" xfId="798"/>
    <cellStyle name="Обычный 44" xfId="799"/>
    <cellStyle name="Обычный 45" xfId="800"/>
    <cellStyle name="Обычный 46" xfId="801"/>
    <cellStyle name="Обычный 47" xfId="802"/>
    <cellStyle name="Обычный 48" xfId="803"/>
    <cellStyle name="Обычный 49" xfId="804"/>
    <cellStyle name="Обычный 5" xfId="31"/>
    <cellStyle name="Обычный 50" xfId="805"/>
    <cellStyle name="Обычный 51" xfId="806"/>
    <cellStyle name="Обычный 52" xfId="807"/>
    <cellStyle name="Обычный 53" xfId="808"/>
    <cellStyle name="Обычный 54" xfId="809"/>
    <cellStyle name="Обычный 55" xfId="810"/>
    <cellStyle name="Обычный 56" xfId="811"/>
    <cellStyle name="Обычный 57" xfId="812"/>
    <cellStyle name="Обычный 58" xfId="813"/>
    <cellStyle name="Обычный 59" xfId="814"/>
    <cellStyle name="Обычный 6" xfId="32"/>
    <cellStyle name="Обычный 6 2" xfId="815"/>
    <cellStyle name="Обычный 6 3" xfId="816"/>
    <cellStyle name="Обычный 6 4" xfId="817"/>
    <cellStyle name="Обычный 6 5" xfId="818"/>
    <cellStyle name="Обычный 6 6" xfId="819"/>
    <cellStyle name="Обычный 6_Баграс 2" xfId="1133"/>
    <cellStyle name="Обычный 60" xfId="820"/>
    <cellStyle name="Обычный 61" xfId="821"/>
    <cellStyle name="Обычный 62" xfId="822"/>
    <cellStyle name="Обычный 63" xfId="823"/>
    <cellStyle name="Обычный 64" xfId="824"/>
    <cellStyle name="Обычный 65" xfId="825"/>
    <cellStyle name="Обычный 66" xfId="826"/>
    <cellStyle name="Обычный 67" xfId="827"/>
    <cellStyle name="Обычный 68" xfId="828"/>
    <cellStyle name="Обычный 69" xfId="829"/>
    <cellStyle name="Обычный 7" xfId="34"/>
    <cellStyle name="Обычный 70" xfId="830"/>
    <cellStyle name="Обычный 8" xfId="39"/>
    <cellStyle name="Обычный 9" xfId="35"/>
    <cellStyle name="Обычный 9 2" xfId="831"/>
    <cellStyle name="Обычный 9 3" xfId="832"/>
    <cellStyle name="Обычный 9 4" xfId="833"/>
    <cellStyle name="Обычный 9 5" xfId="834"/>
    <cellStyle name="Обычный 9 6" xfId="835"/>
    <cellStyle name="Обычный 9_Баграс 2" xfId="1134"/>
    <cellStyle name="Обычный_1310.1.17  БКНС-1 Тайл.м.м" xfId="51"/>
    <cellStyle name="Обычный_Блок автоматики_КСП-16" xfId="47"/>
    <cellStyle name="Обычный_лот_1" xfId="45"/>
    <cellStyle name="Обычный_Лот№№ для тендера" xfId="50"/>
    <cellStyle name="Обычный_Лоты 1309.2._Реконструкция_тр-ды ППН" xfId="48"/>
    <cellStyle name="Обычный_Лоты_133_инфраструкт" xfId="53"/>
    <cellStyle name="Обычный_Программа подрядных работ 15045" xfId="49"/>
    <cellStyle name="Обычный_Расчет стоимости капрем НГС№2_КСП10" xfId="46"/>
    <cellStyle name="Параметр" xfId="18"/>
    <cellStyle name="ПеременныеСметы" xfId="19"/>
    <cellStyle name="Плохой 2" xfId="836"/>
    <cellStyle name="Плохой 2 2" xfId="837"/>
    <cellStyle name="Плохой 2 3" xfId="838"/>
    <cellStyle name="Плохой 2 4" xfId="839"/>
    <cellStyle name="Плохой 2 5" xfId="840"/>
    <cellStyle name="Плохой 2 6" xfId="841"/>
    <cellStyle name="Плохой 3" xfId="842"/>
    <cellStyle name="Плохой 4" xfId="843"/>
    <cellStyle name="Плохой 5" xfId="844"/>
    <cellStyle name="Плохой 6" xfId="845"/>
    <cellStyle name="Плохой 7" xfId="846"/>
    <cellStyle name="ПодПодраздел" xfId="847"/>
    <cellStyle name="Подраздел" xfId="848"/>
    <cellStyle name="Пояснение 2" xfId="849"/>
    <cellStyle name="Пояснение 2 2" xfId="850"/>
    <cellStyle name="Пояснение 2 3" xfId="851"/>
    <cellStyle name="Пояснение 2 4" xfId="852"/>
    <cellStyle name="Пояснение 2 5" xfId="853"/>
    <cellStyle name="Пояснение 2 6" xfId="854"/>
    <cellStyle name="Пояснение 3" xfId="855"/>
    <cellStyle name="Пояснение 4" xfId="856"/>
    <cellStyle name="Пояснение 5" xfId="857"/>
    <cellStyle name="Пояснение 6" xfId="858"/>
    <cellStyle name="Пояснение 7" xfId="859"/>
    <cellStyle name="Примечание 2" xfId="860"/>
    <cellStyle name="Примечание 2 2" xfId="861"/>
    <cellStyle name="Примечание 2 3" xfId="862"/>
    <cellStyle name="Примечание 2 4" xfId="863"/>
    <cellStyle name="Примечание 2 5" xfId="864"/>
    <cellStyle name="Примечание 2 6" xfId="865"/>
    <cellStyle name="Примечание 2_индекс ПРБ 19 тайл" xfId="866"/>
    <cellStyle name="Примечание 3" xfId="867"/>
    <cellStyle name="Примечание 4" xfId="868"/>
    <cellStyle name="Примечание 5" xfId="869"/>
    <cellStyle name="Примечание 6" xfId="870"/>
    <cellStyle name="Примечание 7" xfId="871"/>
    <cellStyle name="Процент_PRG (2)" xfId="1135"/>
    <cellStyle name="Процентный 2" xfId="872"/>
    <cellStyle name="Процентный 3" xfId="934"/>
    <cellStyle name="Раздел" xfId="873"/>
    <cellStyle name="РесСмета" xfId="20"/>
    <cellStyle name="СводВедРес" xfId="21"/>
    <cellStyle name="СводкаСтоимРаб" xfId="22"/>
    <cellStyle name="СводРасч" xfId="23"/>
    <cellStyle name="Связанная ячейка 2" xfId="874"/>
    <cellStyle name="Связанная ячейка 2 2" xfId="875"/>
    <cellStyle name="Связанная ячейка 2 3" xfId="876"/>
    <cellStyle name="Связанная ячейка 2 4" xfId="877"/>
    <cellStyle name="Связанная ячейка 2 5" xfId="878"/>
    <cellStyle name="Связанная ячейка 2 6" xfId="879"/>
    <cellStyle name="Связанная ячейка 2_индекс ПРБ 19 тайл" xfId="880"/>
    <cellStyle name="Связанная ячейка 3" xfId="881"/>
    <cellStyle name="Связанная ячейка 4" xfId="882"/>
    <cellStyle name="Связанная ячейка 5" xfId="883"/>
    <cellStyle name="Связанная ячейка 6" xfId="884"/>
    <cellStyle name="Связанная ячейка 7" xfId="885"/>
    <cellStyle name="Список ресурсов" xfId="1136"/>
    <cellStyle name="Стиль 1" xfId="886"/>
    <cellStyle name="Стиль 1 2" xfId="24"/>
    <cellStyle name="Стиль 1 3" xfId="887"/>
    <cellStyle name="Стиль 1 4" xfId="888"/>
    <cellStyle name="Стиль 1 5" xfId="889"/>
    <cellStyle name="Стиль 1 6" xfId="890"/>
    <cellStyle name="Стиль 1 7" xfId="891"/>
    <cellStyle name="Стиль 1_1310.1.17  БКНС-1 Тайл.м.м" xfId="25"/>
    <cellStyle name="Стиль 1_лот" xfId="52"/>
    <cellStyle name="Стиль_названий" xfId="1137"/>
    <cellStyle name="Строка нечётная" xfId="892"/>
    <cellStyle name="Строка чётная" xfId="893"/>
    <cellStyle name="ТЕКСТ" xfId="1138"/>
    <cellStyle name="Текст предупреждения 2" xfId="894"/>
    <cellStyle name="Текст предупреждения 2 2" xfId="895"/>
    <cellStyle name="Текст предупреждения 2 3" xfId="896"/>
    <cellStyle name="Текст предупреждения 2 4" xfId="897"/>
    <cellStyle name="Текст предупреждения 2 5" xfId="898"/>
    <cellStyle name="Текст предупреждения 2 6" xfId="899"/>
    <cellStyle name="Текст предупреждения 3" xfId="900"/>
    <cellStyle name="Текст предупреждения 4" xfId="901"/>
    <cellStyle name="Текст предупреждения 5" xfId="902"/>
    <cellStyle name="Текст предупреждения 6" xfId="903"/>
    <cellStyle name="Текст предупреждения 7" xfId="904"/>
    <cellStyle name="Титул" xfId="26"/>
    <cellStyle name="Тысячи [0]_ прил.2,4" xfId="905"/>
    <cellStyle name="Тысячи_ прил.2,4" xfId="906"/>
    <cellStyle name="Финансовый 2" xfId="907"/>
    <cellStyle name="Финансовый 2 2" xfId="908"/>
    <cellStyle name="Финансовый 2 3" xfId="909"/>
    <cellStyle name="Финансовый 2 4" xfId="910"/>
    <cellStyle name="Финансовый 2 5" xfId="911"/>
    <cellStyle name="Финансовый 2 6" xfId="912"/>
    <cellStyle name="Финансовый 2 7" xfId="913"/>
    <cellStyle name="Финансовый 3" xfId="914"/>
    <cellStyle name="Финансовый 4" xfId="915"/>
    <cellStyle name="Финансовый 4 2" xfId="916"/>
    <cellStyle name="Финансовый 4 3" xfId="917"/>
    <cellStyle name="Финансовый 4 4" xfId="918"/>
    <cellStyle name="Финансовый 4 5" xfId="919"/>
    <cellStyle name="Финансовый 4 6" xfId="920"/>
    <cellStyle name="Формула" xfId="921"/>
    <cellStyle name="Хвост" xfId="27"/>
    <cellStyle name="Хороший 2" xfId="922"/>
    <cellStyle name="Хороший 2 2" xfId="923"/>
    <cellStyle name="Хороший 2 3" xfId="924"/>
    <cellStyle name="Хороший 2 4" xfId="925"/>
    <cellStyle name="Хороший 2 5" xfId="926"/>
    <cellStyle name="Хороший 2 6" xfId="927"/>
    <cellStyle name="Хороший 3" xfId="928"/>
    <cellStyle name="Хороший 4" xfId="929"/>
    <cellStyle name="Хороший 5" xfId="930"/>
    <cellStyle name="Хороший 6" xfId="931"/>
    <cellStyle name="Хороший 7" xfId="932"/>
    <cellStyle name="Цена" xfId="933"/>
    <cellStyle name="Ценник" xfId="28"/>
    <cellStyle name="Џђћ–…ќ’ќ›‰" xfId="1139"/>
    <cellStyle name="Экспертиза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</sheetNames>
    <sheetDataSet>
      <sheetData sheetId="0">
        <row r="49">
          <cell r="B49" t="str">
            <v>Лот (Форма 9 с приложениями 1,2)</v>
          </cell>
        </row>
      </sheetData>
      <sheetData sheetId="1">
        <row r="31">
          <cell r="B31" t="str">
            <v>Расчет стоимости произвести в соответствии с Приложением №1 к Форме 9. Применяемые ценовые показатели отразить в Приложении №2 к форме 9.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0"/>
  <sheetViews>
    <sheetView view="pageBreakPreview" topLeftCell="A87" zoomScaleNormal="115" zoomScaleSheetLayoutView="100" workbookViewId="0">
      <selection activeCell="L112" sqref="L112"/>
    </sheetView>
  </sheetViews>
  <sheetFormatPr defaultRowHeight="12.75" x14ac:dyDescent="0.2"/>
  <cols>
    <col min="1" max="1" width="10.7109375" style="101" customWidth="1"/>
    <col min="2" max="2" width="13.140625" style="101" customWidth="1"/>
    <col min="3" max="3" width="11.7109375" style="101" customWidth="1"/>
    <col min="4" max="4" width="13.7109375" style="101" customWidth="1"/>
    <col min="5" max="5" width="10.140625" style="101" customWidth="1"/>
    <col min="6" max="6" width="11.28515625" style="101" customWidth="1"/>
    <col min="7" max="7" width="12.7109375" style="101" customWidth="1"/>
    <col min="8" max="8" width="11.140625" style="101" customWidth="1"/>
    <col min="9" max="9" width="10.42578125" style="101" customWidth="1"/>
    <col min="10" max="10" width="13.7109375" style="101" customWidth="1"/>
    <col min="11" max="11" width="14.140625" style="101" customWidth="1"/>
    <col min="12" max="16384" width="9.140625" style="101"/>
  </cols>
  <sheetData>
    <row r="1" spans="1:11" x14ac:dyDescent="0.2">
      <c r="A1" s="297" t="s">
        <v>34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</row>
    <row r="2" spans="1:11" ht="15.75" x14ac:dyDescent="0.25">
      <c r="A2" s="298" t="s">
        <v>118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</row>
    <row r="3" spans="1:11" ht="15.75" x14ac:dyDescent="0.25">
      <c r="A3" s="298" t="s">
        <v>35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</row>
    <row r="4" spans="1:11" ht="15.75" x14ac:dyDescent="0.25">
      <c r="A4" s="299" t="s">
        <v>9</v>
      </c>
      <c r="B4" s="299"/>
      <c r="C4" s="299"/>
      <c r="D4" s="299"/>
      <c r="E4" s="299"/>
      <c r="F4" s="299"/>
      <c r="G4" s="300" t="str">
        <f>лот!D3</f>
        <v>1322.3.29</v>
      </c>
      <c r="H4" s="301"/>
      <c r="I4" s="301"/>
      <c r="J4" s="301"/>
      <c r="K4" s="301"/>
    </row>
    <row r="5" spans="1:11" s="103" customFormat="1" ht="15.75" hidden="1" x14ac:dyDescent="0.25">
      <c r="A5" s="102"/>
      <c r="B5" s="102"/>
      <c r="C5" s="102"/>
      <c r="D5" s="102"/>
      <c r="E5" s="102"/>
      <c r="F5" s="102"/>
      <c r="G5" s="102"/>
      <c r="H5" s="102"/>
      <c r="I5" s="102"/>
      <c r="J5" s="101"/>
      <c r="K5" s="101"/>
    </row>
    <row r="6" spans="1:11" s="103" customFormat="1" hidden="1" x14ac:dyDescent="0.2">
      <c r="A6" s="296" t="s">
        <v>36</v>
      </c>
      <c r="B6" s="296"/>
      <c r="C6" s="296"/>
      <c r="D6" s="296"/>
      <c r="E6" s="296"/>
      <c r="F6" s="296"/>
      <c r="G6" s="296"/>
      <c r="H6" s="296"/>
      <c r="I6" s="296"/>
      <c r="J6" s="296"/>
      <c r="K6" s="296"/>
    </row>
    <row r="7" spans="1:11" s="103" customFormat="1" x14ac:dyDescent="0.2">
      <c r="A7" s="104"/>
      <c r="B7" s="104"/>
      <c r="C7" s="104"/>
      <c r="D7" s="104"/>
      <c r="E7" s="104"/>
      <c r="F7" s="104"/>
      <c r="G7" s="104"/>
      <c r="H7" s="104"/>
      <c r="I7" s="104"/>
    </row>
    <row r="8" spans="1:11" hidden="1" x14ac:dyDescent="0.2">
      <c r="A8" s="104"/>
      <c r="B8" s="104"/>
      <c r="C8" s="104"/>
      <c r="D8" s="104"/>
      <c r="E8" s="104"/>
      <c r="F8" s="104"/>
      <c r="G8" s="104"/>
      <c r="H8" s="104"/>
      <c r="I8" s="104"/>
      <c r="J8" s="103"/>
      <c r="K8" s="103"/>
    </row>
    <row r="9" spans="1:11" ht="15" x14ac:dyDescent="0.25">
      <c r="A9" s="105" t="s">
        <v>37</v>
      </c>
      <c r="B9" s="106" t="s">
        <v>38</v>
      </c>
      <c r="C9" s="106"/>
      <c r="D9" s="107"/>
      <c r="E9" s="107"/>
      <c r="F9" s="107"/>
      <c r="G9" s="107"/>
      <c r="H9" s="107"/>
      <c r="I9" s="107"/>
      <c r="J9" s="107"/>
      <c r="K9" s="107"/>
    </row>
    <row r="10" spans="1:11" ht="15" x14ac:dyDescent="0.25">
      <c r="B10" s="108"/>
      <c r="C10" s="108"/>
      <c r="D10" s="109"/>
      <c r="E10" s="109"/>
      <c r="F10" s="109"/>
      <c r="G10" s="109"/>
      <c r="H10" s="109"/>
      <c r="I10" s="109"/>
    </row>
    <row r="11" spans="1:11" ht="15" x14ac:dyDescent="0.25">
      <c r="A11" s="105" t="s">
        <v>39</v>
      </c>
      <c r="B11" s="106" t="s">
        <v>40</v>
      </c>
      <c r="C11" s="106"/>
      <c r="D11" s="107"/>
      <c r="E11" s="107"/>
      <c r="F11" s="107"/>
      <c r="G11" s="107"/>
      <c r="H11" s="107"/>
      <c r="I11" s="107"/>
      <c r="J11" s="107"/>
      <c r="K11" s="107"/>
    </row>
    <row r="12" spans="1:11" x14ac:dyDescent="0.2">
      <c r="B12" s="109"/>
      <c r="C12" s="109"/>
      <c r="D12" s="109"/>
      <c r="E12" s="109"/>
      <c r="F12" s="109"/>
      <c r="G12" s="109"/>
      <c r="H12" s="109"/>
      <c r="I12" s="109"/>
    </row>
    <row r="13" spans="1:11" ht="15" x14ac:dyDescent="0.25">
      <c r="A13" s="110" t="s">
        <v>41</v>
      </c>
      <c r="B13" s="108" t="s">
        <v>42</v>
      </c>
      <c r="C13" s="111"/>
      <c r="D13" s="112" t="s">
        <v>43</v>
      </c>
      <c r="E13" s="111"/>
      <c r="F13" s="108" t="s">
        <v>44</v>
      </c>
      <c r="G13" s="109"/>
      <c r="H13" s="109"/>
      <c r="I13" s="109"/>
    </row>
    <row r="14" spans="1:11" ht="13.5" x14ac:dyDescent="0.2">
      <c r="B14" s="109"/>
      <c r="C14" s="302" t="s">
        <v>45</v>
      </c>
      <c r="D14" s="302"/>
      <c r="E14" s="302"/>
      <c r="F14" s="109"/>
      <c r="G14" s="109"/>
      <c r="H14" s="109"/>
      <c r="I14" s="109"/>
    </row>
    <row r="15" spans="1:11" ht="14.25" x14ac:dyDescent="0.2">
      <c r="A15" s="303" t="s">
        <v>46</v>
      </c>
      <c r="B15" s="303"/>
      <c r="C15" s="304" t="str">
        <f>лот!B8</f>
        <v xml:space="preserve">1322 Строительство, реконструкция и капитальный ремонт линейных трубопроводов"               </v>
      </c>
      <c r="D15" s="305"/>
      <c r="E15" s="305"/>
      <c r="F15" s="305"/>
      <c r="G15" s="305"/>
      <c r="H15" s="305"/>
      <c r="I15" s="305"/>
      <c r="J15" s="305"/>
      <c r="K15" s="305"/>
    </row>
    <row r="16" spans="1:11" ht="15.75" x14ac:dyDescent="0.25">
      <c r="B16" s="306" t="s">
        <v>47</v>
      </c>
      <c r="C16" s="306"/>
      <c r="D16" s="306"/>
      <c r="E16" s="306"/>
      <c r="F16" s="306"/>
      <c r="G16" s="306"/>
      <c r="H16" s="306"/>
      <c r="I16" s="306"/>
      <c r="J16" s="306"/>
      <c r="K16" s="306"/>
    </row>
    <row r="17" spans="1:11" ht="16.5" thickBot="1" x14ac:dyDescent="0.3">
      <c r="A17" s="113"/>
      <c r="B17" s="114"/>
      <c r="C17" s="114"/>
      <c r="D17" s="114"/>
      <c r="E17" s="114"/>
      <c r="F17" s="114"/>
      <c r="G17" s="114"/>
      <c r="H17" s="114"/>
      <c r="I17" s="114"/>
    </row>
    <row r="18" spans="1:11" s="115" customFormat="1" ht="26.25" customHeight="1" thickBot="1" x14ac:dyDescent="0.25">
      <c r="A18" s="307" t="s">
        <v>48</v>
      </c>
      <c r="B18" s="309"/>
      <c r="C18" s="308"/>
      <c r="D18" s="307" t="s">
        <v>49</v>
      </c>
      <c r="E18" s="308"/>
      <c r="F18" s="309" t="s">
        <v>50</v>
      </c>
      <c r="G18" s="310"/>
      <c r="H18" s="311" t="s">
        <v>51</v>
      </c>
      <c r="I18" s="310"/>
      <c r="J18" s="311" t="s">
        <v>52</v>
      </c>
      <c r="K18" s="308"/>
    </row>
    <row r="19" spans="1:11" ht="22.5" thickBot="1" x14ac:dyDescent="0.25">
      <c r="A19" s="321" t="s">
        <v>4</v>
      </c>
      <c r="B19" s="322"/>
      <c r="C19" s="323"/>
      <c r="D19" s="314"/>
      <c r="E19" s="315"/>
      <c r="F19" s="316"/>
      <c r="G19" s="317"/>
      <c r="H19" s="318"/>
      <c r="I19" s="317"/>
      <c r="J19" s="318" t="s">
        <v>53</v>
      </c>
      <c r="K19" s="317"/>
    </row>
    <row r="20" spans="1:11" ht="15.75" x14ac:dyDescent="0.25">
      <c r="A20" s="116"/>
      <c r="B20" s="116"/>
      <c r="C20" s="114"/>
      <c r="D20" s="114"/>
      <c r="E20" s="114"/>
      <c r="F20" s="114"/>
      <c r="G20" s="114"/>
      <c r="H20" s="114"/>
      <c r="I20" s="114"/>
      <c r="J20" s="114"/>
    </row>
    <row r="21" spans="1:11" ht="14.25" x14ac:dyDescent="0.2">
      <c r="A21" s="324" t="s">
        <v>54</v>
      </c>
      <c r="B21" s="324"/>
      <c r="C21" s="324"/>
    </row>
    <row r="23" spans="1:11" ht="15" x14ac:dyDescent="0.25">
      <c r="A23" s="117">
        <v>1</v>
      </c>
      <c r="B23" s="118" t="s">
        <v>55</v>
      </c>
      <c r="C23" s="319"/>
      <c r="D23" s="319"/>
      <c r="E23" s="319"/>
      <c r="F23" s="319"/>
      <c r="G23" s="319"/>
      <c r="H23" s="319"/>
      <c r="I23" s="319"/>
      <c r="J23" s="319"/>
      <c r="K23" s="319"/>
    </row>
    <row r="24" spans="1:11" ht="14.25" x14ac:dyDescent="0.2">
      <c r="A24" s="119"/>
      <c r="C24" s="320"/>
      <c r="D24" s="320"/>
      <c r="E24" s="320"/>
      <c r="F24" s="320"/>
      <c r="G24" s="320"/>
      <c r="H24" s="320"/>
      <c r="I24" s="320"/>
      <c r="J24" s="320"/>
      <c r="K24" s="320"/>
    </row>
    <row r="25" spans="1:11" x14ac:dyDescent="0.2">
      <c r="A25" s="119" t="s">
        <v>56</v>
      </c>
      <c r="B25" s="297"/>
      <c r="C25" s="297"/>
      <c r="D25" s="297"/>
      <c r="E25" s="297"/>
      <c r="F25" s="297"/>
      <c r="G25" s="297"/>
      <c r="H25" s="297"/>
      <c r="I25" s="297"/>
      <c r="J25" s="297"/>
      <c r="K25" s="297"/>
    </row>
    <row r="26" spans="1:11" ht="14.25" x14ac:dyDescent="0.2">
      <c r="A26" s="119"/>
      <c r="B26" s="312" t="s">
        <v>57</v>
      </c>
      <c r="C26" s="312"/>
      <c r="D26" s="312"/>
      <c r="E26" s="312"/>
      <c r="F26" s="312"/>
      <c r="G26" s="312"/>
      <c r="H26" s="312"/>
      <c r="I26" s="312"/>
      <c r="J26" s="312"/>
      <c r="K26" s="312"/>
    </row>
    <row r="27" spans="1:11" ht="14.25" customHeight="1" x14ac:dyDescent="0.2">
      <c r="A27" s="119" t="s">
        <v>58</v>
      </c>
      <c r="B27" s="313"/>
      <c r="C27" s="313"/>
      <c r="D27" s="313"/>
      <c r="E27" s="313"/>
      <c r="F27" s="313"/>
      <c r="G27" s="313"/>
      <c r="H27" s="313"/>
      <c r="I27" s="313"/>
      <c r="J27" s="313"/>
      <c r="K27" s="313"/>
    </row>
    <row r="28" spans="1:11" ht="14.25" x14ac:dyDescent="0.2">
      <c r="A28" s="119"/>
      <c r="B28" s="312" t="s">
        <v>59</v>
      </c>
      <c r="C28" s="312"/>
      <c r="D28" s="312"/>
      <c r="E28" s="312"/>
      <c r="F28" s="312"/>
      <c r="G28" s="312"/>
      <c r="H28" s="312"/>
      <c r="I28" s="312"/>
      <c r="J28" s="312"/>
      <c r="K28" s="312"/>
    </row>
    <row r="29" spans="1:11" ht="27.75" customHeight="1" x14ac:dyDescent="0.25">
      <c r="A29" s="117">
        <v>2</v>
      </c>
      <c r="B29" s="120" t="s">
        <v>60</v>
      </c>
      <c r="C29" s="109"/>
      <c r="D29" s="257" t="s">
        <v>126</v>
      </c>
      <c r="E29" s="295"/>
      <c r="F29" s="295"/>
      <c r="G29" s="295"/>
      <c r="H29" s="295"/>
      <c r="I29" s="295"/>
      <c r="J29" s="295"/>
      <c r="K29" s="295"/>
    </row>
    <row r="30" spans="1:11" ht="14.25" x14ac:dyDescent="0.2">
      <c r="A30" s="121"/>
      <c r="B30" s="245" t="s">
        <v>93</v>
      </c>
      <c r="C30" s="246"/>
      <c r="D30" s="247" t="s">
        <v>61</v>
      </c>
      <c r="E30" s="247"/>
      <c r="F30" s="247"/>
      <c r="G30" s="247"/>
      <c r="H30" s="247"/>
      <c r="I30" s="247"/>
      <c r="J30" s="247"/>
      <c r="K30" s="247"/>
    </row>
    <row r="31" spans="1:11" ht="15" x14ac:dyDescent="0.25">
      <c r="A31" s="117">
        <v>3</v>
      </c>
      <c r="B31" s="120" t="s">
        <v>62</v>
      </c>
      <c r="C31" s="109"/>
      <c r="D31" s="176"/>
      <c r="E31" s="256" t="str">
        <f>лот!B29</f>
        <v>Ватинское месторождение</v>
      </c>
      <c r="F31" s="257"/>
      <c r="G31" s="257"/>
      <c r="H31" s="257"/>
      <c r="I31" s="257"/>
      <c r="J31" s="257"/>
      <c r="K31" s="257"/>
    </row>
    <row r="32" spans="1:11" ht="15" x14ac:dyDescent="0.2">
      <c r="A32" s="122"/>
      <c r="B32" s="123"/>
      <c r="C32" s="124"/>
      <c r="D32" s="177"/>
      <c r="E32" s="259" t="s">
        <v>33</v>
      </c>
      <c r="F32" s="259"/>
      <c r="G32" s="259"/>
      <c r="H32" s="259"/>
      <c r="I32" s="259"/>
      <c r="J32" s="259"/>
      <c r="K32" s="259"/>
    </row>
    <row r="33" spans="1:11" ht="31.5" customHeight="1" x14ac:dyDescent="0.25">
      <c r="A33" s="117">
        <v>4</v>
      </c>
      <c r="B33" s="120" t="s">
        <v>60</v>
      </c>
      <c r="C33" s="109"/>
      <c r="D33" s="257" t="s">
        <v>139</v>
      </c>
      <c r="E33" s="295"/>
      <c r="F33" s="295"/>
      <c r="G33" s="295"/>
      <c r="H33" s="295"/>
      <c r="I33" s="295"/>
      <c r="J33" s="295"/>
      <c r="K33" s="295"/>
    </row>
    <row r="34" spans="1:11" ht="14.25" x14ac:dyDescent="0.2">
      <c r="A34" s="121"/>
      <c r="B34" s="245" t="s">
        <v>93</v>
      </c>
      <c r="C34" s="246"/>
      <c r="D34" s="247" t="s">
        <v>61</v>
      </c>
      <c r="E34" s="247"/>
      <c r="F34" s="247"/>
      <c r="G34" s="247"/>
      <c r="H34" s="247"/>
      <c r="I34" s="247"/>
      <c r="J34" s="247"/>
      <c r="K34" s="247"/>
    </row>
    <row r="35" spans="1:11" ht="15" x14ac:dyDescent="0.25">
      <c r="A35" s="117">
        <v>5</v>
      </c>
      <c r="B35" s="120" t="s">
        <v>62</v>
      </c>
      <c r="C35" s="109"/>
      <c r="D35" s="176"/>
      <c r="E35" s="256" t="str">
        <f>E31</f>
        <v>Ватинское месторождение</v>
      </c>
      <c r="F35" s="257"/>
      <c r="G35" s="257"/>
      <c r="H35" s="257"/>
      <c r="I35" s="257"/>
      <c r="J35" s="257"/>
      <c r="K35" s="257"/>
    </row>
    <row r="36" spans="1:11" ht="15" x14ac:dyDescent="0.2">
      <c r="A36" s="122"/>
      <c r="B36" s="123"/>
      <c r="C36" s="124"/>
      <c r="D36" s="177"/>
      <c r="E36" s="259" t="s">
        <v>33</v>
      </c>
      <c r="F36" s="259"/>
      <c r="G36" s="259"/>
      <c r="H36" s="259"/>
      <c r="I36" s="259"/>
      <c r="J36" s="259"/>
      <c r="K36" s="259"/>
    </row>
    <row r="37" spans="1:11" ht="32.25" customHeight="1" x14ac:dyDescent="0.25">
      <c r="A37" s="117">
        <v>6</v>
      </c>
      <c r="B37" s="120" t="s">
        <v>60</v>
      </c>
      <c r="C37" s="109"/>
      <c r="D37" s="257" t="s">
        <v>127</v>
      </c>
      <c r="E37" s="295"/>
      <c r="F37" s="295"/>
      <c r="G37" s="295"/>
      <c r="H37" s="295"/>
      <c r="I37" s="295"/>
      <c r="J37" s="295"/>
      <c r="K37" s="295"/>
    </row>
    <row r="38" spans="1:11" ht="14.25" x14ac:dyDescent="0.2">
      <c r="A38" s="121"/>
      <c r="B38" s="245" t="s">
        <v>93</v>
      </c>
      <c r="C38" s="246"/>
      <c r="D38" s="247" t="s">
        <v>61</v>
      </c>
      <c r="E38" s="247"/>
      <c r="F38" s="247"/>
      <c r="G38" s="247"/>
      <c r="H38" s="247"/>
      <c r="I38" s="247"/>
      <c r="J38" s="247"/>
      <c r="K38" s="247"/>
    </row>
    <row r="39" spans="1:11" ht="15" x14ac:dyDescent="0.25">
      <c r="A39" s="117">
        <v>7</v>
      </c>
      <c r="B39" s="120" t="s">
        <v>62</v>
      </c>
      <c r="C39" s="109"/>
      <c r="D39" s="176"/>
      <c r="E39" s="256" t="str">
        <f>E35</f>
        <v>Ватинское месторождение</v>
      </c>
      <c r="F39" s="257"/>
      <c r="G39" s="257"/>
      <c r="H39" s="257"/>
      <c r="I39" s="257"/>
      <c r="J39" s="257"/>
      <c r="K39" s="257"/>
    </row>
    <row r="40" spans="1:11" ht="15" x14ac:dyDescent="0.2">
      <c r="A40" s="122"/>
      <c r="B40" s="123"/>
      <c r="C40" s="124"/>
      <c r="D40" s="177"/>
      <c r="E40" s="259" t="s">
        <v>33</v>
      </c>
      <c r="F40" s="259"/>
      <c r="G40" s="259"/>
      <c r="H40" s="259"/>
      <c r="I40" s="259"/>
      <c r="J40" s="259"/>
      <c r="K40" s="259"/>
    </row>
    <row r="41" spans="1:11" ht="39" customHeight="1" x14ac:dyDescent="0.25">
      <c r="A41" s="117">
        <v>8</v>
      </c>
      <c r="B41" s="120" t="s">
        <v>60</v>
      </c>
      <c r="C41" s="109"/>
      <c r="D41" s="260" t="s">
        <v>137</v>
      </c>
      <c r="E41" s="261"/>
      <c r="F41" s="261"/>
      <c r="G41" s="261"/>
      <c r="H41" s="261"/>
      <c r="I41" s="261"/>
      <c r="J41" s="261"/>
      <c r="K41" s="261"/>
    </row>
    <row r="42" spans="1:11" ht="14.25" x14ac:dyDescent="0.2">
      <c r="A42" s="121"/>
      <c r="B42" s="245" t="s">
        <v>93</v>
      </c>
      <c r="C42" s="246"/>
      <c r="D42" s="247" t="s">
        <v>61</v>
      </c>
      <c r="E42" s="247"/>
      <c r="F42" s="247"/>
      <c r="G42" s="247"/>
      <c r="H42" s="247"/>
      <c r="I42" s="247"/>
      <c r="J42" s="247"/>
      <c r="K42" s="247"/>
    </row>
    <row r="43" spans="1:11" ht="15" x14ac:dyDescent="0.25">
      <c r="A43" s="117">
        <v>9</v>
      </c>
      <c r="B43" s="120" t="s">
        <v>62</v>
      </c>
      <c r="C43" s="109"/>
      <c r="D43" s="176"/>
      <c r="E43" s="256" t="str">
        <f>E39</f>
        <v>Ватинское месторождение</v>
      </c>
      <c r="F43" s="257"/>
      <c r="G43" s="257"/>
      <c r="H43" s="257"/>
      <c r="I43" s="257"/>
      <c r="J43" s="257"/>
      <c r="K43" s="257"/>
    </row>
    <row r="44" spans="1:11" ht="15" x14ac:dyDescent="0.2">
      <c r="A44" s="122"/>
      <c r="B44" s="123"/>
      <c r="C44" s="124"/>
      <c r="D44" s="177"/>
      <c r="E44" s="259" t="s">
        <v>33</v>
      </c>
      <c r="F44" s="259"/>
      <c r="G44" s="259"/>
      <c r="H44" s="259"/>
      <c r="I44" s="259"/>
      <c r="J44" s="259"/>
      <c r="K44" s="259"/>
    </row>
    <row r="45" spans="1:11" ht="27" customHeight="1" x14ac:dyDescent="0.25">
      <c r="A45" s="117">
        <v>10</v>
      </c>
      <c r="B45" s="120" t="s">
        <v>60</v>
      </c>
      <c r="C45" s="109"/>
      <c r="D45" s="260" t="s">
        <v>138</v>
      </c>
      <c r="E45" s="261"/>
      <c r="F45" s="261"/>
      <c r="G45" s="261"/>
      <c r="H45" s="261"/>
      <c r="I45" s="261"/>
      <c r="J45" s="261"/>
      <c r="K45" s="261"/>
    </row>
    <row r="46" spans="1:11" ht="14.25" x14ac:dyDescent="0.2">
      <c r="A46" s="121"/>
      <c r="B46" s="245" t="s">
        <v>93</v>
      </c>
      <c r="C46" s="246"/>
      <c r="D46" s="247" t="s">
        <v>61</v>
      </c>
      <c r="E46" s="247"/>
      <c r="F46" s="247"/>
      <c r="G46" s="247"/>
      <c r="H46" s="247"/>
      <c r="I46" s="247"/>
      <c r="J46" s="247"/>
      <c r="K46" s="247"/>
    </row>
    <row r="47" spans="1:11" ht="15" x14ac:dyDescent="0.25">
      <c r="A47" s="117">
        <v>11</v>
      </c>
      <c r="B47" s="120" t="s">
        <v>62</v>
      </c>
      <c r="C47" s="109"/>
      <c r="D47" s="176"/>
      <c r="E47" s="256" t="str">
        <f>E43</f>
        <v>Ватинское месторождение</v>
      </c>
      <c r="F47" s="257"/>
      <c r="G47" s="257"/>
      <c r="H47" s="257"/>
      <c r="I47" s="257"/>
      <c r="J47" s="257"/>
      <c r="K47" s="257"/>
    </row>
    <row r="48" spans="1:11" ht="15" x14ac:dyDescent="0.2">
      <c r="A48" s="122"/>
      <c r="B48" s="123"/>
      <c r="C48" s="124"/>
      <c r="D48" s="177"/>
      <c r="E48" s="259" t="s">
        <v>33</v>
      </c>
      <c r="F48" s="259"/>
      <c r="G48" s="259"/>
      <c r="H48" s="259"/>
      <c r="I48" s="259"/>
      <c r="J48" s="259"/>
      <c r="K48" s="259"/>
    </row>
    <row r="49" spans="1:11" ht="31.5" customHeight="1" x14ac:dyDescent="0.2">
      <c r="A49" s="117">
        <v>12</v>
      </c>
      <c r="B49" s="265" t="s">
        <v>60</v>
      </c>
      <c r="C49" s="265"/>
      <c r="D49" s="260" t="s">
        <v>128</v>
      </c>
      <c r="E49" s="261"/>
      <c r="F49" s="261"/>
      <c r="G49" s="261"/>
      <c r="H49" s="261"/>
      <c r="I49" s="261"/>
      <c r="J49" s="261"/>
      <c r="K49" s="261"/>
    </row>
    <row r="50" spans="1:11" ht="14.25" x14ac:dyDescent="0.2">
      <c r="A50" s="121"/>
      <c r="B50" s="245" t="s">
        <v>93</v>
      </c>
      <c r="C50" s="246"/>
      <c r="D50" s="247" t="s">
        <v>61</v>
      </c>
      <c r="E50" s="247"/>
      <c r="F50" s="247"/>
      <c r="G50" s="247"/>
      <c r="H50" s="247"/>
      <c r="I50" s="247"/>
      <c r="J50" s="247"/>
      <c r="K50" s="247"/>
    </row>
    <row r="51" spans="1:11" ht="14.25" x14ac:dyDescent="0.2">
      <c r="A51" s="121"/>
      <c r="B51" s="208"/>
      <c r="C51" s="209"/>
      <c r="D51" s="214"/>
      <c r="E51" s="214"/>
      <c r="F51" s="214"/>
      <c r="G51" s="214"/>
      <c r="H51" s="214"/>
      <c r="I51" s="214"/>
      <c r="J51" s="214"/>
      <c r="K51" s="214"/>
    </row>
    <row r="52" spans="1:11" ht="15" x14ac:dyDescent="0.25">
      <c r="A52" s="117">
        <v>13</v>
      </c>
      <c r="B52" s="120" t="s">
        <v>62</v>
      </c>
      <c r="C52" s="109"/>
      <c r="D52" s="176"/>
      <c r="E52" s="256" t="str">
        <f>E47</f>
        <v>Ватинское месторождение</v>
      </c>
      <c r="F52" s="257"/>
      <c r="G52" s="257"/>
      <c r="H52" s="257"/>
      <c r="I52" s="257"/>
      <c r="J52" s="257"/>
      <c r="K52" s="257"/>
    </row>
    <row r="53" spans="1:11" ht="15" x14ac:dyDescent="0.2">
      <c r="A53" s="122"/>
      <c r="B53" s="123"/>
      <c r="C53" s="124"/>
      <c r="D53" s="210"/>
      <c r="E53" s="259" t="s">
        <v>33</v>
      </c>
      <c r="F53" s="259"/>
      <c r="G53" s="259"/>
      <c r="H53" s="259"/>
      <c r="I53" s="259"/>
      <c r="J53" s="259"/>
      <c r="K53" s="259"/>
    </row>
    <row r="54" spans="1:11" ht="28.5" customHeight="1" x14ac:dyDescent="0.2">
      <c r="A54" s="117">
        <v>14</v>
      </c>
      <c r="B54" s="265" t="s">
        <v>60</v>
      </c>
      <c r="C54" s="265"/>
      <c r="D54" s="260" t="s">
        <v>129</v>
      </c>
      <c r="E54" s="261"/>
      <c r="F54" s="261"/>
      <c r="G54" s="261"/>
      <c r="H54" s="261"/>
      <c r="I54" s="261"/>
      <c r="J54" s="261"/>
      <c r="K54" s="261"/>
    </row>
    <row r="55" spans="1:11" ht="14.25" x14ac:dyDescent="0.2">
      <c r="A55" s="121"/>
      <c r="B55" s="245" t="s">
        <v>93</v>
      </c>
      <c r="C55" s="246"/>
      <c r="D55" s="266" t="s">
        <v>61</v>
      </c>
      <c r="E55" s="266"/>
      <c r="F55" s="266"/>
      <c r="G55" s="266"/>
      <c r="H55" s="266"/>
      <c r="I55" s="266"/>
      <c r="J55" s="266"/>
      <c r="K55" s="266"/>
    </row>
    <row r="56" spans="1:11" ht="14.25" x14ac:dyDescent="0.2">
      <c r="A56" s="121"/>
      <c r="B56" s="208"/>
      <c r="C56" s="209"/>
      <c r="D56" s="215"/>
      <c r="E56" s="215"/>
      <c r="F56" s="215"/>
      <c r="G56" s="215"/>
      <c r="H56" s="215"/>
      <c r="I56" s="215"/>
      <c r="J56" s="215"/>
      <c r="K56" s="215"/>
    </row>
    <row r="57" spans="1:11" ht="15" x14ac:dyDescent="0.25">
      <c r="A57" s="117">
        <v>15</v>
      </c>
      <c r="B57" s="120" t="s">
        <v>62</v>
      </c>
      <c r="C57" s="109"/>
      <c r="D57" s="216"/>
      <c r="E57" s="267" t="str">
        <f>E52</f>
        <v>Ватинское месторождение</v>
      </c>
      <c r="F57" s="260"/>
      <c r="G57" s="260"/>
      <c r="H57" s="260"/>
      <c r="I57" s="260"/>
      <c r="J57" s="260"/>
      <c r="K57" s="260"/>
    </row>
    <row r="58" spans="1:11" ht="15" x14ac:dyDescent="0.2">
      <c r="A58" s="122"/>
      <c r="B58" s="123"/>
      <c r="C58" s="124"/>
      <c r="D58" s="217"/>
      <c r="E58" s="268" t="s">
        <v>33</v>
      </c>
      <c r="F58" s="268"/>
      <c r="G58" s="268"/>
      <c r="H58" s="268"/>
      <c r="I58" s="268"/>
      <c r="J58" s="268"/>
      <c r="K58" s="268"/>
    </row>
    <row r="59" spans="1:11" ht="15" x14ac:dyDescent="0.2">
      <c r="A59" s="117">
        <v>16</v>
      </c>
      <c r="B59" s="265" t="s">
        <v>60</v>
      </c>
      <c r="C59" s="265"/>
      <c r="D59" s="260" t="s">
        <v>136</v>
      </c>
      <c r="E59" s="261"/>
      <c r="F59" s="261"/>
      <c r="G59" s="261"/>
      <c r="H59" s="261"/>
      <c r="I59" s="261"/>
      <c r="J59" s="261"/>
      <c r="K59" s="261"/>
    </row>
    <row r="60" spans="1:11" ht="14.25" x14ac:dyDescent="0.2">
      <c r="A60" s="121"/>
      <c r="B60" s="245" t="s">
        <v>93</v>
      </c>
      <c r="C60" s="246"/>
      <c r="D60" s="247" t="s">
        <v>61</v>
      </c>
      <c r="E60" s="247"/>
      <c r="F60" s="247"/>
      <c r="G60" s="247"/>
      <c r="H60" s="247"/>
      <c r="I60" s="247"/>
      <c r="J60" s="247"/>
      <c r="K60" s="247"/>
    </row>
    <row r="61" spans="1:11" ht="14.25" x14ac:dyDescent="0.2">
      <c r="A61" s="121"/>
      <c r="B61" s="208"/>
      <c r="C61" s="209"/>
      <c r="D61" s="214"/>
      <c r="E61" s="214"/>
      <c r="F61" s="214"/>
      <c r="G61" s="214"/>
      <c r="H61" s="214"/>
      <c r="I61" s="214"/>
      <c r="J61" s="214"/>
      <c r="K61" s="214"/>
    </row>
    <row r="62" spans="1:11" ht="15" x14ac:dyDescent="0.25">
      <c r="A62" s="117">
        <v>17</v>
      </c>
      <c r="B62" s="120" t="s">
        <v>62</v>
      </c>
      <c r="C62" s="109"/>
      <c r="D62" s="216"/>
      <c r="E62" s="267" t="str">
        <f>E57</f>
        <v>Ватинское месторождение</v>
      </c>
      <c r="F62" s="260"/>
      <c r="G62" s="260"/>
      <c r="H62" s="260"/>
      <c r="I62" s="260"/>
      <c r="J62" s="260"/>
      <c r="K62" s="260"/>
    </row>
    <row r="63" spans="1:11" ht="15" x14ac:dyDescent="0.2">
      <c r="A63" s="122"/>
      <c r="B63" s="123"/>
      <c r="C63" s="124"/>
      <c r="D63" s="217"/>
      <c r="E63" s="268" t="s">
        <v>33</v>
      </c>
      <c r="F63" s="268"/>
      <c r="G63" s="268"/>
      <c r="H63" s="268"/>
      <c r="I63" s="268"/>
      <c r="J63" s="268"/>
      <c r="K63" s="268"/>
    </row>
    <row r="64" spans="1:11" ht="15" x14ac:dyDescent="0.2">
      <c r="A64" s="117">
        <v>18</v>
      </c>
      <c r="B64" s="265" t="s">
        <v>60</v>
      </c>
      <c r="C64" s="265"/>
      <c r="D64" s="260" t="s">
        <v>130</v>
      </c>
      <c r="E64" s="261"/>
      <c r="F64" s="261"/>
      <c r="G64" s="261"/>
      <c r="H64" s="261"/>
      <c r="I64" s="261"/>
      <c r="J64" s="261"/>
      <c r="K64" s="261"/>
    </row>
    <row r="65" spans="1:11" ht="14.25" x14ac:dyDescent="0.2">
      <c r="A65" s="121"/>
      <c r="B65" s="245" t="s">
        <v>93</v>
      </c>
      <c r="C65" s="246"/>
      <c r="D65" s="247" t="s">
        <v>61</v>
      </c>
      <c r="E65" s="247"/>
      <c r="F65" s="247"/>
      <c r="G65" s="247"/>
      <c r="H65" s="247"/>
      <c r="I65" s="247"/>
      <c r="J65" s="247"/>
      <c r="K65" s="247"/>
    </row>
    <row r="66" spans="1:11" ht="14.25" x14ac:dyDescent="0.2">
      <c r="A66" s="121"/>
      <c r="B66" s="208"/>
      <c r="C66" s="209"/>
      <c r="D66" s="214"/>
      <c r="E66" s="214"/>
      <c r="F66" s="214"/>
      <c r="G66" s="214"/>
      <c r="H66" s="214"/>
      <c r="I66" s="214"/>
      <c r="J66" s="214"/>
      <c r="K66" s="214"/>
    </row>
    <row r="67" spans="1:11" ht="15" x14ac:dyDescent="0.25">
      <c r="A67" s="117">
        <v>19</v>
      </c>
      <c r="B67" s="120" t="s">
        <v>62</v>
      </c>
      <c r="C67" s="109"/>
      <c r="D67" s="216"/>
      <c r="E67" s="267" t="str">
        <f>E62</f>
        <v>Ватинское месторождение</v>
      </c>
      <c r="F67" s="260"/>
      <c r="G67" s="260"/>
      <c r="H67" s="260"/>
      <c r="I67" s="260"/>
      <c r="J67" s="260"/>
      <c r="K67" s="260"/>
    </row>
    <row r="68" spans="1:11" ht="15" x14ac:dyDescent="0.2">
      <c r="A68" s="122"/>
      <c r="B68" s="123"/>
      <c r="C68" s="124"/>
      <c r="D68" s="217"/>
      <c r="E68" s="268" t="s">
        <v>33</v>
      </c>
      <c r="F68" s="268"/>
      <c r="G68" s="268"/>
      <c r="H68" s="268"/>
      <c r="I68" s="268"/>
      <c r="J68" s="268"/>
      <c r="K68" s="268"/>
    </row>
    <row r="69" spans="1:11" ht="29.25" customHeight="1" x14ac:dyDescent="0.2">
      <c r="A69" s="117">
        <v>20</v>
      </c>
      <c r="B69" s="265" t="s">
        <v>60</v>
      </c>
      <c r="C69" s="265"/>
      <c r="D69" s="260" t="s">
        <v>131</v>
      </c>
      <c r="E69" s="261"/>
      <c r="F69" s="261"/>
      <c r="G69" s="261"/>
      <c r="H69" s="261"/>
      <c r="I69" s="261"/>
      <c r="J69" s="261"/>
      <c r="K69" s="261"/>
    </row>
    <row r="70" spans="1:11" ht="14.25" x14ac:dyDescent="0.2">
      <c r="A70" s="121"/>
      <c r="B70" s="245" t="s">
        <v>93</v>
      </c>
      <c r="C70" s="246"/>
      <c r="D70" s="247" t="s">
        <v>61</v>
      </c>
      <c r="E70" s="247"/>
      <c r="F70" s="247"/>
      <c r="G70" s="247"/>
      <c r="H70" s="247"/>
      <c r="I70" s="247"/>
      <c r="J70" s="247"/>
      <c r="K70" s="247"/>
    </row>
    <row r="71" spans="1:11" ht="14.25" x14ac:dyDescent="0.2">
      <c r="A71" s="121"/>
      <c r="B71" s="208"/>
      <c r="C71" s="209"/>
      <c r="D71" s="214"/>
      <c r="E71" s="214"/>
      <c r="F71" s="214"/>
      <c r="G71" s="214"/>
      <c r="H71" s="214"/>
      <c r="I71" s="214"/>
      <c r="J71" s="214"/>
      <c r="K71" s="214"/>
    </row>
    <row r="72" spans="1:11" ht="15" x14ac:dyDescent="0.25">
      <c r="A72" s="117">
        <v>21</v>
      </c>
      <c r="B72" s="120" t="s">
        <v>62</v>
      </c>
      <c r="C72" s="109"/>
      <c r="D72" s="176"/>
      <c r="E72" s="256" t="str">
        <f>E47</f>
        <v>Ватинское месторождение</v>
      </c>
      <c r="F72" s="257"/>
      <c r="G72" s="257"/>
      <c r="H72" s="257"/>
      <c r="I72" s="257"/>
      <c r="J72" s="257"/>
      <c r="K72" s="257"/>
    </row>
    <row r="73" spans="1:11" s="109" customFormat="1" ht="15" x14ac:dyDescent="0.2">
      <c r="A73" s="206"/>
      <c r="B73" s="207"/>
      <c r="C73" s="124"/>
      <c r="D73" s="177"/>
      <c r="E73" s="258" t="s">
        <v>33</v>
      </c>
      <c r="F73" s="258"/>
      <c r="G73" s="258"/>
      <c r="H73" s="258"/>
      <c r="I73" s="258"/>
      <c r="J73" s="258"/>
      <c r="K73" s="258"/>
    </row>
    <row r="74" spans="1:11" ht="15" x14ac:dyDescent="0.25">
      <c r="A74" s="117">
        <v>22</v>
      </c>
      <c r="B74" s="120" t="s">
        <v>63</v>
      </c>
      <c r="C74" s="109"/>
      <c r="D74" s="109"/>
      <c r="E74" s="109"/>
      <c r="F74" s="292" t="str">
        <f>лот!C12</f>
        <v>февраль 2015 г.- июль 2015 г.</v>
      </c>
      <c r="G74" s="293"/>
      <c r="H74" s="293"/>
      <c r="I74" s="293"/>
      <c r="J74" s="293"/>
      <c r="K74" s="293"/>
    </row>
    <row r="75" spans="1:11" ht="14.25" x14ac:dyDescent="0.2">
      <c r="A75" s="119"/>
      <c r="B75" s="119"/>
      <c r="C75" s="125"/>
      <c r="D75" s="125"/>
      <c r="E75" s="125"/>
      <c r="F75" s="126"/>
      <c r="G75" s="126"/>
      <c r="H75" s="126"/>
      <c r="I75" s="127"/>
      <c r="J75" s="103"/>
      <c r="K75" s="103"/>
    </row>
    <row r="76" spans="1:11" ht="15" x14ac:dyDescent="0.25">
      <c r="A76" s="117">
        <v>23</v>
      </c>
      <c r="B76" s="120" t="s">
        <v>64</v>
      </c>
      <c r="C76" s="109"/>
      <c r="D76" s="109"/>
      <c r="E76" s="109"/>
      <c r="F76" s="294" t="s">
        <v>141</v>
      </c>
      <c r="G76" s="294"/>
      <c r="H76" s="294"/>
      <c r="I76" s="294"/>
      <c r="J76" s="294"/>
      <c r="K76" s="294"/>
    </row>
    <row r="77" spans="1:11" ht="14.25" x14ac:dyDescent="0.2">
      <c r="A77" s="119"/>
      <c r="B77" s="119"/>
      <c r="C77" s="125"/>
      <c r="D77" s="125"/>
      <c r="E77" s="125"/>
      <c r="F77" s="125"/>
      <c r="G77" s="125"/>
      <c r="H77" s="125"/>
      <c r="I77" s="125"/>
    </row>
    <row r="78" spans="1:11" ht="17.25" customHeight="1" x14ac:dyDescent="0.25">
      <c r="A78" s="117">
        <v>24</v>
      </c>
      <c r="B78" s="128" t="s">
        <v>88</v>
      </c>
      <c r="C78" s="129"/>
      <c r="D78" s="129"/>
      <c r="E78" s="130"/>
      <c r="F78" s="292">
        <f>SUM(J86:J95)</f>
        <v>14196.62</v>
      </c>
      <c r="G78" s="292"/>
      <c r="H78" s="292"/>
      <c r="I78" s="292"/>
      <c r="J78" s="292"/>
      <c r="K78" s="205" t="s">
        <v>6</v>
      </c>
    </row>
    <row r="79" spans="1:11" x14ac:dyDescent="0.2">
      <c r="A79" s="130"/>
      <c r="B79" s="130"/>
      <c r="C79" s="130"/>
      <c r="D79" s="109"/>
      <c r="E79" s="109"/>
      <c r="F79" s="109"/>
      <c r="G79" s="109"/>
      <c r="H79" s="109"/>
      <c r="I79" s="109"/>
      <c r="J79" s="109"/>
      <c r="K79" s="109"/>
    </row>
    <row r="80" spans="1:11" ht="13.5" thickBot="1" x14ac:dyDescent="0.25">
      <c r="A80" s="291"/>
      <c r="B80" s="291"/>
      <c r="C80" s="291"/>
      <c r="D80" s="109"/>
      <c r="E80" s="109"/>
      <c r="F80" s="109"/>
      <c r="G80" s="109"/>
      <c r="H80" s="109"/>
      <c r="I80" s="109"/>
    </row>
    <row r="81" spans="1:12" ht="22.5" customHeight="1" thickBot="1" x14ac:dyDescent="0.25">
      <c r="A81" s="273" t="s">
        <v>1</v>
      </c>
      <c r="B81" s="276" t="s">
        <v>65</v>
      </c>
      <c r="C81" s="277"/>
      <c r="D81" s="278"/>
      <c r="E81" s="285" t="s">
        <v>66</v>
      </c>
      <c r="F81" s="286"/>
      <c r="G81" s="286"/>
      <c r="H81" s="287"/>
      <c r="I81" s="288" t="s">
        <v>67</v>
      </c>
      <c r="J81" s="289"/>
      <c r="K81" s="290"/>
    </row>
    <row r="82" spans="1:12" ht="14.25" thickBot="1" x14ac:dyDescent="0.25">
      <c r="A82" s="274"/>
      <c r="B82" s="279"/>
      <c r="C82" s="280"/>
      <c r="D82" s="281"/>
      <c r="E82" s="273" t="s">
        <v>2</v>
      </c>
      <c r="F82" s="288" t="s">
        <v>68</v>
      </c>
      <c r="G82" s="286"/>
      <c r="H82" s="287"/>
      <c r="I82" s="285" t="s">
        <v>68</v>
      </c>
      <c r="J82" s="286"/>
      <c r="K82" s="287"/>
    </row>
    <row r="83" spans="1:12" ht="14.25" thickBot="1" x14ac:dyDescent="0.25">
      <c r="A83" s="275"/>
      <c r="B83" s="282"/>
      <c r="C83" s="283"/>
      <c r="D83" s="284"/>
      <c r="E83" s="275"/>
      <c r="F83" s="199" t="s">
        <v>69</v>
      </c>
      <c r="G83" s="200" t="s">
        <v>70</v>
      </c>
      <c r="H83" s="201"/>
      <c r="I83" s="202" t="s">
        <v>69</v>
      </c>
      <c r="J83" s="200" t="s">
        <v>70</v>
      </c>
      <c r="K83" s="203"/>
    </row>
    <row r="84" spans="1:12" ht="14.25" customHeight="1" thickBot="1" x14ac:dyDescent="0.25">
      <c r="A84" s="253" t="s">
        <v>104</v>
      </c>
      <c r="B84" s="254"/>
      <c r="C84" s="254"/>
      <c r="D84" s="254"/>
      <c r="E84" s="254"/>
      <c r="F84" s="254"/>
      <c r="G84" s="254"/>
      <c r="H84" s="254"/>
      <c r="I84" s="254"/>
      <c r="J84" s="254"/>
      <c r="K84" s="255"/>
      <c r="L84" s="109"/>
    </row>
    <row r="85" spans="1:12" ht="13.5" x14ac:dyDescent="0.2">
      <c r="A85" s="223" t="s">
        <v>90</v>
      </c>
      <c r="B85" s="248" t="str">
        <f>лот!B29</f>
        <v>Ватинское месторождение</v>
      </c>
      <c r="C85" s="249"/>
      <c r="D85" s="250"/>
      <c r="E85" s="224"/>
      <c r="F85" s="225"/>
      <c r="G85" s="225"/>
      <c r="H85" s="226"/>
      <c r="I85" s="224"/>
      <c r="J85" s="227"/>
      <c r="K85" s="228"/>
      <c r="L85" s="109"/>
    </row>
    <row r="86" spans="1:12" ht="27.75" customHeight="1" x14ac:dyDescent="0.2">
      <c r="A86" s="198" t="s">
        <v>91</v>
      </c>
      <c r="B86" s="242" t="s">
        <v>119</v>
      </c>
      <c r="C86" s="243"/>
      <c r="D86" s="244"/>
      <c r="E86" s="196" t="s">
        <v>112</v>
      </c>
      <c r="F86" s="180"/>
      <c r="G86" s="180">
        <v>100</v>
      </c>
      <c r="H86" s="204"/>
      <c r="I86" s="196"/>
      <c r="J86" s="231">
        <v>647.92999999999995</v>
      </c>
      <c r="K86" s="197"/>
      <c r="L86" s="109"/>
    </row>
    <row r="87" spans="1:12" ht="27.75" customHeight="1" x14ac:dyDescent="0.2">
      <c r="A87" s="198" t="s">
        <v>91</v>
      </c>
      <c r="B87" s="242" t="s">
        <v>120</v>
      </c>
      <c r="C87" s="243"/>
      <c r="D87" s="244"/>
      <c r="E87" s="196" t="s">
        <v>112</v>
      </c>
      <c r="F87" s="180"/>
      <c r="G87" s="180">
        <v>200</v>
      </c>
      <c r="H87" s="204"/>
      <c r="I87" s="196"/>
      <c r="J87" s="180">
        <v>1295.8699999999999</v>
      </c>
      <c r="K87" s="197"/>
      <c r="L87" s="109"/>
    </row>
    <row r="88" spans="1:12" ht="27.75" customHeight="1" x14ac:dyDescent="0.2">
      <c r="A88" s="198" t="s">
        <v>91</v>
      </c>
      <c r="B88" s="242" t="s">
        <v>121</v>
      </c>
      <c r="C88" s="243"/>
      <c r="D88" s="244"/>
      <c r="E88" s="196" t="s">
        <v>112</v>
      </c>
      <c r="F88" s="180"/>
      <c r="G88" s="180">
        <f>250+50</f>
        <v>300</v>
      </c>
      <c r="H88" s="204"/>
      <c r="I88" s="196"/>
      <c r="J88" s="231">
        <v>1312.31</v>
      </c>
      <c r="K88" s="197"/>
      <c r="L88" s="109"/>
    </row>
    <row r="89" spans="1:12" ht="27.75" customHeight="1" x14ac:dyDescent="0.2">
      <c r="A89" s="198" t="s">
        <v>91</v>
      </c>
      <c r="B89" s="242" t="s">
        <v>132</v>
      </c>
      <c r="C89" s="243"/>
      <c r="D89" s="244"/>
      <c r="E89" s="196" t="s">
        <v>112</v>
      </c>
      <c r="F89" s="180"/>
      <c r="G89" s="180">
        <f>200+200</f>
        <v>400</v>
      </c>
      <c r="H89" s="204"/>
      <c r="I89" s="196"/>
      <c r="J89" s="180">
        <v>5275.56</v>
      </c>
      <c r="K89" s="197"/>
      <c r="L89" s="109"/>
    </row>
    <row r="90" spans="1:12" ht="27.75" customHeight="1" x14ac:dyDescent="0.2">
      <c r="A90" s="198" t="s">
        <v>91</v>
      </c>
      <c r="B90" s="242" t="s">
        <v>133</v>
      </c>
      <c r="C90" s="243"/>
      <c r="D90" s="244"/>
      <c r="E90" s="196" t="s">
        <v>112</v>
      </c>
      <c r="F90" s="180"/>
      <c r="G90" s="180">
        <v>100</v>
      </c>
      <c r="H90" s="204"/>
      <c r="I90" s="196"/>
      <c r="J90" s="231">
        <v>647.92999999999995</v>
      </c>
      <c r="K90" s="197"/>
      <c r="L90" s="109"/>
    </row>
    <row r="91" spans="1:12" ht="27.75" customHeight="1" x14ac:dyDescent="0.2">
      <c r="A91" s="198" t="s">
        <v>91</v>
      </c>
      <c r="B91" s="242" t="s">
        <v>122</v>
      </c>
      <c r="C91" s="243"/>
      <c r="D91" s="244"/>
      <c r="E91" s="196" t="s">
        <v>112</v>
      </c>
      <c r="F91" s="180"/>
      <c r="G91" s="180">
        <v>100</v>
      </c>
      <c r="H91" s="204"/>
      <c r="I91" s="196"/>
      <c r="J91" s="180">
        <v>1027.17</v>
      </c>
      <c r="K91" s="197"/>
      <c r="L91" s="109"/>
    </row>
    <row r="92" spans="1:12" ht="27.75" customHeight="1" x14ac:dyDescent="0.2">
      <c r="A92" s="198" t="s">
        <v>91</v>
      </c>
      <c r="B92" s="242" t="s">
        <v>123</v>
      </c>
      <c r="C92" s="243"/>
      <c r="D92" s="244"/>
      <c r="E92" s="196" t="s">
        <v>112</v>
      </c>
      <c r="F92" s="180"/>
      <c r="G92" s="180">
        <f>15+130</f>
        <v>145</v>
      </c>
      <c r="H92" s="204"/>
      <c r="I92" s="196"/>
      <c r="J92" s="231">
        <v>647.92999999999995</v>
      </c>
      <c r="K92" s="197"/>
      <c r="L92" s="109"/>
    </row>
    <row r="93" spans="1:12" ht="27.75" customHeight="1" x14ac:dyDescent="0.2">
      <c r="A93" s="198" t="s">
        <v>91</v>
      </c>
      <c r="B93" s="242" t="s">
        <v>134</v>
      </c>
      <c r="C93" s="243"/>
      <c r="D93" s="244"/>
      <c r="E93" s="196" t="s">
        <v>112</v>
      </c>
      <c r="F93" s="180"/>
      <c r="G93" s="180">
        <f>100+100+15</f>
        <v>215</v>
      </c>
      <c r="H93" s="204"/>
      <c r="I93" s="196"/>
      <c r="J93" s="180">
        <v>2054.34</v>
      </c>
      <c r="K93" s="197"/>
    </row>
    <row r="94" spans="1:12" ht="27.75" customHeight="1" x14ac:dyDescent="0.2">
      <c r="A94" s="198" t="s">
        <v>91</v>
      </c>
      <c r="B94" s="242" t="s">
        <v>124</v>
      </c>
      <c r="C94" s="243"/>
      <c r="D94" s="244"/>
      <c r="E94" s="196" t="s">
        <v>112</v>
      </c>
      <c r="F94" s="180"/>
      <c r="G94" s="180">
        <v>100</v>
      </c>
      <c r="H94" s="204"/>
      <c r="I94" s="196"/>
      <c r="J94" s="231">
        <v>689.98</v>
      </c>
      <c r="K94" s="197"/>
    </row>
    <row r="95" spans="1:12" ht="27.75" customHeight="1" x14ac:dyDescent="0.2">
      <c r="A95" s="198" t="s">
        <v>91</v>
      </c>
      <c r="B95" s="242" t="s">
        <v>125</v>
      </c>
      <c r="C95" s="243"/>
      <c r="D95" s="244"/>
      <c r="E95" s="196" t="s">
        <v>112</v>
      </c>
      <c r="F95" s="180"/>
      <c r="G95" s="180">
        <f>50+50</f>
        <v>100</v>
      </c>
      <c r="H95" s="204"/>
      <c r="I95" s="196"/>
      <c r="J95" s="180">
        <v>597.6</v>
      </c>
      <c r="K95" s="197"/>
    </row>
    <row r="96" spans="1:12" ht="15" x14ac:dyDescent="0.2">
      <c r="A96" s="146"/>
      <c r="B96" s="147"/>
      <c r="C96" s="148"/>
      <c r="D96" s="148"/>
      <c r="E96" s="149"/>
      <c r="F96" s="150"/>
      <c r="G96" s="151"/>
      <c r="H96" s="151"/>
      <c r="I96" s="152"/>
      <c r="J96" s="153"/>
      <c r="K96" s="153"/>
    </row>
    <row r="97" spans="1:11" ht="16.5" customHeight="1" x14ac:dyDescent="0.2">
      <c r="A97" s="270" t="s">
        <v>71</v>
      </c>
      <c r="B97" s="270"/>
      <c r="C97" s="270"/>
      <c r="D97" s="270"/>
      <c r="E97" s="270"/>
      <c r="F97" s="270"/>
      <c r="G97" s="270"/>
      <c r="H97" s="270"/>
      <c r="I97" s="270"/>
      <c r="J97" s="270"/>
      <c r="K97" s="270"/>
    </row>
    <row r="98" spans="1:11" s="103" customFormat="1" ht="15" customHeight="1" x14ac:dyDescent="0.2">
      <c r="A98" s="131" t="s">
        <v>72</v>
      </c>
      <c r="B98" s="262" t="s">
        <v>102</v>
      </c>
      <c r="C98" s="262"/>
      <c r="D98" s="262"/>
      <c r="E98" s="262"/>
      <c r="F98" s="262"/>
      <c r="G98" s="262"/>
      <c r="H98" s="262"/>
      <c r="I98" s="262"/>
      <c r="J98" s="262"/>
      <c r="K98" s="262"/>
    </row>
    <row r="99" spans="1:11" ht="15" x14ac:dyDescent="0.2">
      <c r="A99" s="131" t="s">
        <v>72</v>
      </c>
      <c r="B99" s="262" t="s">
        <v>103</v>
      </c>
      <c r="C99" s="262"/>
      <c r="D99" s="262"/>
      <c r="E99" s="262"/>
      <c r="F99" s="262"/>
      <c r="G99" s="262"/>
      <c r="H99" s="262"/>
      <c r="I99" s="262"/>
      <c r="J99" s="262"/>
      <c r="K99" s="262"/>
    </row>
    <row r="100" spans="1:11" ht="15" hidden="1" x14ac:dyDescent="0.2">
      <c r="A100" s="131" t="s">
        <v>72</v>
      </c>
      <c r="B100" s="262" t="s">
        <v>95</v>
      </c>
      <c r="C100" s="262"/>
      <c r="D100" s="262"/>
      <c r="E100" s="262"/>
      <c r="F100" s="262"/>
      <c r="G100" s="262"/>
      <c r="H100" s="262"/>
      <c r="I100" s="262"/>
      <c r="J100" s="262"/>
      <c r="K100" s="262"/>
    </row>
    <row r="101" spans="1:11" ht="15" hidden="1" x14ac:dyDescent="0.2">
      <c r="A101" s="131" t="s">
        <v>72</v>
      </c>
      <c r="B101" s="142" t="s">
        <v>89</v>
      </c>
      <c r="C101" s="145"/>
      <c r="D101" s="143" t="s">
        <v>100</v>
      </c>
      <c r="E101" s="142"/>
      <c r="F101" s="141"/>
      <c r="G101" s="141"/>
      <c r="H101" s="141"/>
      <c r="I101" s="141"/>
      <c r="J101" s="141"/>
      <c r="K101" s="141"/>
    </row>
    <row r="102" spans="1:11" ht="15" hidden="1" x14ac:dyDescent="0.2">
      <c r="A102" s="136" t="s">
        <v>72</v>
      </c>
      <c r="B102" s="142" t="s">
        <v>94</v>
      </c>
      <c r="C102" s="145"/>
      <c r="D102" s="143"/>
      <c r="E102" s="142"/>
      <c r="F102" s="141"/>
      <c r="G102" s="141"/>
      <c r="H102" s="141"/>
      <c r="I102" s="141"/>
      <c r="J102" s="141"/>
      <c r="K102" s="141"/>
    </row>
    <row r="103" spans="1:11" ht="15" x14ac:dyDescent="0.2">
      <c r="A103" s="136" t="s">
        <v>72</v>
      </c>
      <c r="B103" s="137" t="s">
        <v>140</v>
      </c>
      <c r="C103" s="144"/>
      <c r="D103" s="144"/>
      <c r="E103" s="144"/>
      <c r="F103" s="144"/>
      <c r="G103" s="144"/>
      <c r="H103" s="144"/>
      <c r="I103" s="144"/>
      <c r="J103" s="144"/>
      <c r="K103" s="144"/>
    </row>
    <row r="104" spans="1:11" ht="15" x14ac:dyDescent="0.2">
      <c r="A104" s="136" t="s">
        <v>72</v>
      </c>
      <c r="B104" s="137" t="s">
        <v>111</v>
      </c>
      <c r="C104" s="154"/>
      <c r="D104" s="154"/>
      <c r="E104" s="154"/>
      <c r="F104" s="154"/>
      <c r="G104" s="154"/>
      <c r="H104" s="156" t="str">
        <f>G4</f>
        <v>1322.3.29</v>
      </c>
      <c r="I104" s="154"/>
      <c r="J104" s="154"/>
      <c r="K104" s="154"/>
    </row>
    <row r="105" spans="1:11" ht="15" x14ac:dyDescent="0.2">
      <c r="A105" s="131"/>
      <c r="B105" s="132"/>
      <c r="C105" s="132"/>
      <c r="D105" s="132"/>
      <c r="E105" s="132"/>
      <c r="F105" s="132"/>
      <c r="G105" s="132"/>
      <c r="H105" s="132"/>
      <c r="I105" s="132"/>
      <c r="J105" s="132"/>
      <c r="K105" s="132"/>
    </row>
    <row r="106" spans="1:11" ht="14.25" x14ac:dyDescent="0.2">
      <c r="A106" s="271" t="s">
        <v>73</v>
      </c>
      <c r="B106" s="271"/>
      <c r="C106" s="133"/>
      <c r="D106" s="272"/>
      <c r="E106" s="272"/>
      <c r="F106" s="272"/>
      <c r="G106" s="272"/>
      <c r="H106" s="272"/>
      <c r="I106" s="272"/>
      <c r="J106" s="103"/>
      <c r="K106" s="103"/>
    </row>
    <row r="107" spans="1:11" ht="14.25" x14ac:dyDescent="0.2">
      <c r="A107" s="103"/>
      <c r="B107" s="133"/>
      <c r="C107" s="133"/>
      <c r="D107" s="134"/>
      <c r="E107" s="134"/>
      <c r="F107" s="134"/>
      <c r="G107" s="134"/>
      <c r="H107" s="134"/>
      <c r="I107" s="134"/>
      <c r="J107" s="103"/>
      <c r="K107" s="103"/>
    </row>
    <row r="108" spans="1:11" ht="15" x14ac:dyDescent="0.25">
      <c r="A108" s="252" t="s">
        <v>98</v>
      </c>
      <c r="B108" s="252"/>
      <c r="C108" s="252"/>
      <c r="D108" s="101" t="s">
        <v>74</v>
      </c>
      <c r="F108" s="252" t="s">
        <v>99</v>
      </c>
      <c r="G108" s="252"/>
      <c r="I108" s="101" t="s">
        <v>75</v>
      </c>
    </row>
    <row r="109" spans="1:11" x14ac:dyDescent="0.2">
      <c r="A109" s="269" t="s">
        <v>76</v>
      </c>
      <c r="B109" s="269"/>
      <c r="D109" s="263" t="s">
        <v>77</v>
      </c>
      <c r="E109" s="263"/>
      <c r="F109" s="264" t="s">
        <v>78</v>
      </c>
      <c r="G109" s="264"/>
      <c r="I109" s="263" t="s">
        <v>79</v>
      </c>
      <c r="J109" s="263"/>
      <c r="K109" s="263"/>
    </row>
    <row r="111" spans="1:11" x14ac:dyDescent="0.2">
      <c r="A111" s="135" t="s">
        <v>80</v>
      </c>
      <c r="B111" s="135"/>
    </row>
    <row r="113" spans="1:12" ht="15" x14ac:dyDescent="0.25">
      <c r="A113" s="380" t="s">
        <v>142</v>
      </c>
      <c r="B113" s="380"/>
      <c r="C113" s="380"/>
      <c r="D113" s="101" t="s">
        <v>74</v>
      </c>
      <c r="F113" s="252" t="s">
        <v>143</v>
      </c>
      <c r="G113" s="252"/>
      <c r="I113" s="101" t="s">
        <v>75</v>
      </c>
      <c r="L113" s="129"/>
    </row>
    <row r="114" spans="1:12" x14ac:dyDescent="0.2">
      <c r="A114" s="264" t="s">
        <v>76</v>
      </c>
      <c r="B114" s="264"/>
      <c r="D114" s="263" t="s">
        <v>77</v>
      </c>
      <c r="E114" s="263"/>
      <c r="F114" s="264" t="s">
        <v>78</v>
      </c>
      <c r="G114" s="264"/>
      <c r="I114" s="263" t="s">
        <v>79</v>
      </c>
      <c r="J114" s="263"/>
      <c r="K114" s="263"/>
    </row>
    <row r="115" spans="1:12" x14ac:dyDescent="0.2">
      <c r="L115" s="129"/>
    </row>
    <row r="116" spans="1:12" ht="15" x14ac:dyDescent="0.25">
      <c r="A116" s="128" t="s">
        <v>81</v>
      </c>
      <c r="B116" s="128"/>
      <c r="C116" s="128"/>
      <c r="D116" s="128"/>
      <c r="E116" s="129"/>
      <c r="F116" s="129"/>
      <c r="G116" s="129"/>
      <c r="H116" s="129"/>
      <c r="I116" s="129"/>
      <c r="J116" s="129"/>
      <c r="K116" s="129"/>
    </row>
    <row r="117" spans="1:12" ht="15" x14ac:dyDescent="0.25">
      <c r="A117" s="118"/>
      <c r="B117" s="118"/>
      <c r="C117" s="118"/>
      <c r="D117" s="118"/>
      <c r="L117" s="129"/>
    </row>
    <row r="118" spans="1:12" ht="15" x14ac:dyDescent="0.25">
      <c r="A118" s="128" t="s">
        <v>82</v>
      </c>
      <c r="B118" s="128"/>
      <c r="C118" s="128"/>
      <c r="D118" s="128" t="s">
        <v>83</v>
      </c>
      <c r="E118" s="129"/>
      <c r="F118" s="129"/>
      <c r="G118" s="129"/>
      <c r="H118" s="129"/>
      <c r="I118" s="129"/>
      <c r="J118" s="129"/>
      <c r="K118" s="129"/>
    </row>
    <row r="119" spans="1:12" ht="17.25" customHeight="1" x14ac:dyDescent="0.2"/>
    <row r="120" spans="1:12" ht="15" x14ac:dyDescent="0.25">
      <c r="A120" s="128" t="s">
        <v>84</v>
      </c>
      <c r="B120" s="129"/>
      <c r="C120" s="129"/>
      <c r="D120" s="129"/>
      <c r="E120" s="129"/>
      <c r="F120" s="129"/>
      <c r="G120" s="129"/>
      <c r="H120" s="129"/>
      <c r="I120" s="129"/>
      <c r="J120" s="129"/>
      <c r="K120" s="129"/>
    </row>
    <row r="122" spans="1:12" ht="19.5" customHeight="1" x14ac:dyDescent="0.25">
      <c r="A122" s="251"/>
      <c r="B122" s="251"/>
      <c r="D122" s="101" t="s">
        <v>85</v>
      </c>
      <c r="F122" s="252"/>
      <c r="G122" s="252"/>
      <c r="I122" s="101" t="s">
        <v>75</v>
      </c>
    </row>
    <row r="123" spans="1:12" ht="27" customHeight="1" x14ac:dyDescent="0.2">
      <c r="A123" s="264" t="s">
        <v>76</v>
      </c>
      <c r="B123" s="264"/>
      <c r="D123" s="263" t="s">
        <v>77</v>
      </c>
      <c r="E123" s="263"/>
      <c r="F123" s="264" t="s">
        <v>78</v>
      </c>
      <c r="G123" s="264"/>
      <c r="I123" s="263" t="s">
        <v>79</v>
      </c>
      <c r="J123" s="263"/>
      <c r="K123" s="263"/>
    </row>
    <row r="125" spans="1:12" ht="14.25" x14ac:dyDescent="0.2">
      <c r="A125" s="110" t="s">
        <v>86</v>
      </c>
      <c r="B125" s="105"/>
      <c r="C125" s="105"/>
      <c r="D125" s="105"/>
      <c r="E125" s="105"/>
      <c r="F125" s="105"/>
      <c r="G125" s="105"/>
      <c r="H125" s="105"/>
    </row>
    <row r="127" spans="1:12" ht="15" x14ac:dyDescent="0.25">
      <c r="A127" s="118" t="s">
        <v>87</v>
      </c>
    </row>
    <row r="129" spans="1:11" ht="15" x14ac:dyDescent="0.25">
      <c r="A129" s="252" t="s">
        <v>98</v>
      </c>
      <c r="B129" s="252"/>
      <c r="C129" s="252"/>
      <c r="D129" s="101" t="s">
        <v>74</v>
      </c>
      <c r="F129" s="252" t="s">
        <v>99</v>
      </c>
      <c r="G129" s="252"/>
      <c r="I129" s="101" t="s">
        <v>75</v>
      </c>
    </row>
    <row r="130" spans="1:11" x14ac:dyDescent="0.2">
      <c r="A130" s="269" t="s">
        <v>76</v>
      </c>
      <c r="B130" s="269"/>
      <c r="D130" s="263" t="s">
        <v>77</v>
      </c>
      <c r="E130" s="263"/>
      <c r="F130" s="264" t="s">
        <v>78</v>
      </c>
      <c r="G130" s="264"/>
      <c r="I130" s="263" t="s">
        <v>79</v>
      </c>
      <c r="J130" s="263"/>
      <c r="K130" s="263"/>
    </row>
  </sheetData>
  <mergeCells count="137">
    <mergeCell ref="A113:C113"/>
    <mergeCell ref="B16:K16"/>
    <mergeCell ref="D18:E18"/>
    <mergeCell ref="F18:G18"/>
    <mergeCell ref="H18:I18"/>
    <mergeCell ref="J18:K18"/>
    <mergeCell ref="A18:C18"/>
    <mergeCell ref="B28:K28"/>
    <mergeCell ref="D29:K29"/>
    <mergeCell ref="D30:K30"/>
    <mergeCell ref="B30:C30"/>
    <mergeCell ref="B27:K27"/>
    <mergeCell ref="D19:E19"/>
    <mergeCell ref="F19:G19"/>
    <mergeCell ref="H19:I19"/>
    <mergeCell ref="C23:K23"/>
    <mergeCell ref="C24:K24"/>
    <mergeCell ref="B25:K25"/>
    <mergeCell ref="B26:K26"/>
    <mergeCell ref="A19:C19"/>
    <mergeCell ref="A21:C21"/>
    <mergeCell ref="J19:K19"/>
    <mergeCell ref="A6:K6"/>
    <mergeCell ref="A1:K1"/>
    <mergeCell ref="A2:K2"/>
    <mergeCell ref="A3:K3"/>
    <mergeCell ref="A4:F4"/>
    <mergeCell ref="G4:K4"/>
    <mergeCell ref="C14:E14"/>
    <mergeCell ref="A15:B15"/>
    <mergeCell ref="C15:K15"/>
    <mergeCell ref="A81:A83"/>
    <mergeCell ref="B81:D83"/>
    <mergeCell ref="E81:H81"/>
    <mergeCell ref="I81:K81"/>
    <mergeCell ref="E82:E83"/>
    <mergeCell ref="F82:H82"/>
    <mergeCell ref="I82:K82"/>
    <mergeCell ref="E31:K31"/>
    <mergeCell ref="A80:C80"/>
    <mergeCell ref="F74:K74"/>
    <mergeCell ref="F76:K76"/>
    <mergeCell ref="F78:J78"/>
    <mergeCell ref="E32:K32"/>
    <mergeCell ref="D33:K33"/>
    <mergeCell ref="B34:C34"/>
    <mergeCell ref="D34:K34"/>
    <mergeCell ref="E35:K35"/>
    <mergeCell ref="E36:K36"/>
    <mergeCell ref="D37:K37"/>
    <mergeCell ref="B38:C38"/>
    <mergeCell ref="D38:K38"/>
    <mergeCell ref="E39:K39"/>
    <mergeCell ref="E40:K40"/>
    <mergeCell ref="D41:K41"/>
    <mergeCell ref="F129:G129"/>
    <mergeCell ref="A130:B130"/>
    <mergeCell ref="D130:E130"/>
    <mergeCell ref="F130:G130"/>
    <mergeCell ref="I130:K130"/>
    <mergeCell ref="A129:C129"/>
    <mergeCell ref="F108:G108"/>
    <mergeCell ref="A97:K97"/>
    <mergeCell ref="A106:B106"/>
    <mergeCell ref="D106:E106"/>
    <mergeCell ref="F106:G106"/>
    <mergeCell ref="H106:I106"/>
    <mergeCell ref="B99:K99"/>
    <mergeCell ref="B100:K100"/>
    <mergeCell ref="A108:C108"/>
    <mergeCell ref="I123:K123"/>
    <mergeCell ref="A109:B109"/>
    <mergeCell ref="A123:B123"/>
    <mergeCell ref="D123:E123"/>
    <mergeCell ref="F123:G123"/>
    <mergeCell ref="A114:B114"/>
    <mergeCell ref="D114:E114"/>
    <mergeCell ref="F114:G114"/>
    <mergeCell ref="I114:K114"/>
    <mergeCell ref="B95:D95"/>
    <mergeCell ref="B49:C49"/>
    <mergeCell ref="E52:K52"/>
    <mergeCell ref="E53:K53"/>
    <mergeCell ref="B54:C54"/>
    <mergeCell ref="D54:K54"/>
    <mergeCell ref="B55:C55"/>
    <mergeCell ref="D55:K55"/>
    <mergeCell ref="E57:K57"/>
    <mergeCell ref="E58:K58"/>
    <mergeCell ref="B59:C59"/>
    <mergeCell ref="D59:K59"/>
    <mergeCell ref="B60:C60"/>
    <mergeCell ref="D60:K60"/>
    <mergeCell ref="E62:K62"/>
    <mergeCell ref="E63:K63"/>
    <mergeCell ref="B64:C64"/>
    <mergeCell ref="D64:K64"/>
    <mergeCell ref="B65:C65"/>
    <mergeCell ref="D65:K65"/>
    <mergeCell ref="E67:K67"/>
    <mergeCell ref="E68:K68"/>
    <mergeCell ref="B69:C69"/>
    <mergeCell ref="D69:K69"/>
    <mergeCell ref="A122:B122"/>
    <mergeCell ref="F122:G122"/>
    <mergeCell ref="A84:K84"/>
    <mergeCell ref="B93:D93"/>
    <mergeCell ref="B42:C42"/>
    <mergeCell ref="D42:K42"/>
    <mergeCell ref="E43:K43"/>
    <mergeCell ref="E73:K73"/>
    <mergeCell ref="E48:K48"/>
    <mergeCell ref="D49:K49"/>
    <mergeCell ref="B50:C50"/>
    <mergeCell ref="D50:K50"/>
    <mergeCell ref="E72:K72"/>
    <mergeCell ref="B98:K98"/>
    <mergeCell ref="B94:D94"/>
    <mergeCell ref="E44:K44"/>
    <mergeCell ref="D45:K45"/>
    <mergeCell ref="B46:C46"/>
    <mergeCell ref="D46:K46"/>
    <mergeCell ref="E47:K47"/>
    <mergeCell ref="D109:E109"/>
    <mergeCell ref="F109:G109"/>
    <mergeCell ref="I109:K109"/>
    <mergeCell ref="F113:G113"/>
    <mergeCell ref="B92:D92"/>
    <mergeCell ref="B70:C70"/>
    <mergeCell ref="D70:K70"/>
    <mergeCell ref="B85:D85"/>
    <mergeCell ref="B86:D86"/>
    <mergeCell ref="B87:D87"/>
    <mergeCell ref="B88:D88"/>
    <mergeCell ref="B89:D89"/>
    <mergeCell ref="B90:D90"/>
    <mergeCell ref="B91:D91"/>
  </mergeCells>
  <pageMargins left="0.15748031496062992" right="0.19685039370078741" top="0.39370078740157483" bottom="0.53" header="0.63" footer="0.19685039370078741"/>
  <pageSetup paperSize="9" scale="76" orientation="portrait" r:id="rId1"/>
  <rowBreaks count="2" manualBreakCount="2">
    <brk id="65" max="10" man="1"/>
    <brk id="9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Z75"/>
  <sheetViews>
    <sheetView tabSelected="1" view="pageBreakPreview" topLeftCell="A41" zoomScale="70" zoomScaleNormal="85" zoomScaleSheetLayoutView="70" workbookViewId="0">
      <selection activeCell="G65" sqref="G65"/>
    </sheetView>
  </sheetViews>
  <sheetFormatPr defaultRowHeight="18.75" x14ac:dyDescent="0.3"/>
  <cols>
    <col min="1" max="1" width="14.28515625" style="66" customWidth="1"/>
    <col min="2" max="2" width="34.5703125" style="59" customWidth="1"/>
    <col min="3" max="3" width="51.85546875" style="59" customWidth="1"/>
    <col min="4" max="4" width="15.85546875" style="58" customWidth="1"/>
    <col min="5" max="5" width="14.140625" style="58" customWidth="1"/>
    <col min="6" max="6" width="27" style="58" customWidth="1"/>
    <col min="7" max="7" width="20.5703125" style="58" customWidth="1"/>
    <col min="8" max="8" width="12" style="95" hidden="1" customWidth="1"/>
    <col min="9" max="9" width="21.5703125" style="96" customWidth="1"/>
    <col min="10" max="10" width="15.5703125" style="97" hidden="1" customWidth="1"/>
    <col min="11" max="11" width="1.85546875" style="96" hidden="1" customWidth="1"/>
    <col min="12" max="12" width="16.85546875" style="8" bestFit="1" customWidth="1"/>
    <col min="13" max="13" width="13.28515625" style="8" bestFit="1" customWidth="1"/>
    <col min="14" max="179" width="9.140625" style="8"/>
    <col min="180" max="271" width="9.140625" style="7"/>
    <col min="272" max="338" width="9.140625" style="8"/>
    <col min="339" max="16384" width="9.140625" style="7"/>
  </cols>
  <sheetData>
    <row r="1" spans="1:338" ht="15.75" customHeight="1" x14ac:dyDescent="0.3">
      <c r="A1" s="1"/>
      <c r="B1" s="1"/>
      <c r="C1" s="1"/>
      <c r="D1" s="2"/>
      <c r="E1" s="2"/>
      <c r="F1" s="2"/>
      <c r="G1" s="336" t="s">
        <v>7</v>
      </c>
      <c r="H1" s="336"/>
      <c r="I1" s="336"/>
      <c r="J1" s="3"/>
      <c r="K1" s="4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</row>
    <row r="2" spans="1:338" x14ac:dyDescent="0.3">
      <c r="A2" s="337" t="s">
        <v>8</v>
      </c>
      <c r="B2" s="337"/>
      <c r="C2" s="337"/>
      <c r="D2" s="337"/>
      <c r="E2" s="337"/>
      <c r="F2" s="337"/>
      <c r="G2" s="337"/>
      <c r="H2" s="337"/>
      <c r="I2" s="337"/>
      <c r="J2" s="9"/>
      <c r="K2" s="4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</row>
    <row r="3" spans="1:338" ht="21.75" customHeight="1" x14ac:dyDescent="0.3">
      <c r="A3" s="338" t="s">
        <v>9</v>
      </c>
      <c r="B3" s="338"/>
      <c r="C3" s="338"/>
      <c r="D3" s="339" t="s">
        <v>114</v>
      </c>
      <c r="E3" s="339"/>
      <c r="F3" s="339"/>
      <c r="G3" s="339"/>
      <c r="H3" s="339"/>
      <c r="I3" s="339"/>
      <c r="J3" s="9"/>
      <c r="K3" s="4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  <c r="IN3" s="10"/>
      <c r="IO3" s="10"/>
      <c r="IP3" s="10"/>
      <c r="IQ3" s="10"/>
      <c r="IR3" s="10"/>
      <c r="IS3" s="10"/>
      <c r="IT3" s="10"/>
      <c r="IU3" s="10"/>
      <c r="IV3" s="10"/>
      <c r="IW3" s="10"/>
    </row>
    <row r="4" spans="1:338" ht="19.5" x14ac:dyDescent="0.35">
      <c r="A4" s="340" t="s">
        <v>10</v>
      </c>
      <c r="B4" s="340"/>
      <c r="C4" s="340"/>
      <c r="D4" s="340"/>
      <c r="E4" s="340"/>
      <c r="F4" s="340"/>
      <c r="G4" s="340"/>
      <c r="H4" s="340"/>
      <c r="I4" s="340"/>
      <c r="J4" s="11"/>
      <c r="K4" s="12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3"/>
      <c r="ER4" s="13"/>
      <c r="ES4" s="13"/>
      <c r="ET4" s="13"/>
      <c r="EU4" s="13"/>
      <c r="EV4" s="13"/>
      <c r="EW4" s="13"/>
      <c r="EX4" s="13"/>
      <c r="EY4" s="13"/>
      <c r="EZ4" s="13"/>
      <c r="FA4" s="13"/>
      <c r="FB4" s="13"/>
      <c r="FC4" s="13"/>
      <c r="FD4" s="13"/>
      <c r="FE4" s="13"/>
      <c r="FF4" s="13"/>
      <c r="FG4" s="13"/>
      <c r="FH4" s="13"/>
      <c r="FI4" s="13"/>
      <c r="FJ4" s="13"/>
      <c r="FK4" s="13"/>
      <c r="FL4" s="13"/>
      <c r="FM4" s="13"/>
      <c r="FN4" s="13"/>
      <c r="FO4" s="13"/>
      <c r="FP4" s="13"/>
      <c r="FQ4" s="13"/>
      <c r="FR4" s="13"/>
      <c r="FS4" s="13"/>
      <c r="FT4" s="13"/>
      <c r="FU4" s="13"/>
      <c r="FV4" s="13"/>
      <c r="FW4" s="13"/>
      <c r="FX4" s="13"/>
      <c r="FY4" s="13"/>
      <c r="FZ4" s="13"/>
      <c r="GA4" s="13"/>
      <c r="GB4" s="13"/>
      <c r="GC4" s="13"/>
      <c r="GD4" s="13"/>
      <c r="GE4" s="13"/>
      <c r="GF4" s="13"/>
      <c r="GG4" s="13"/>
      <c r="GH4" s="13"/>
      <c r="GI4" s="13"/>
      <c r="GJ4" s="13"/>
      <c r="GK4" s="13"/>
      <c r="GL4" s="13"/>
      <c r="GM4" s="13"/>
      <c r="GN4" s="13"/>
      <c r="GO4" s="13"/>
      <c r="GP4" s="13"/>
      <c r="GQ4" s="13"/>
      <c r="GR4" s="13"/>
      <c r="GS4" s="13"/>
      <c r="GT4" s="13"/>
      <c r="GU4" s="13"/>
      <c r="GV4" s="13"/>
      <c r="GW4" s="13"/>
      <c r="GX4" s="13"/>
      <c r="GY4" s="13"/>
      <c r="GZ4" s="13"/>
      <c r="HA4" s="13"/>
      <c r="HB4" s="13"/>
      <c r="HC4" s="13"/>
      <c r="HD4" s="13"/>
      <c r="HE4" s="13"/>
      <c r="HF4" s="13"/>
      <c r="HG4" s="13"/>
      <c r="HH4" s="13"/>
      <c r="HI4" s="13"/>
      <c r="HJ4" s="13"/>
      <c r="HK4" s="13"/>
      <c r="HL4" s="13"/>
      <c r="HM4" s="13"/>
      <c r="HN4" s="13"/>
      <c r="HO4" s="13"/>
      <c r="HP4" s="13"/>
      <c r="HQ4" s="13"/>
      <c r="HR4" s="13"/>
      <c r="HS4" s="13"/>
      <c r="HT4" s="13"/>
      <c r="HU4" s="13"/>
      <c r="HV4" s="13"/>
      <c r="HW4" s="13"/>
      <c r="HX4" s="13"/>
      <c r="HY4" s="13"/>
      <c r="HZ4" s="13"/>
      <c r="IA4" s="13"/>
      <c r="IB4" s="13"/>
      <c r="IC4" s="13"/>
      <c r="ID4" s="13"/>
      <c r="IE4" s="13"/>
      <c r="IF4" s="13"/>
      <c r="IG4" s="13"/>
      <c r="IH4" s="13"/>
      <c r="II4" s="13"/>
      <c r="IJ4" s="13"/>
      <c r="IK4" s="13"/>
      <c r="IL4" s="13"/>
      <c r="IM4" s="13"/>
      <c r="IN4" s="13"/>
      <c r="IO4" s="13"/>
      <c r="IP4" s="13"/>
      <c r="IQ4" s="13"/>
      <c r="IR4" s="13"/>
      <c r="IS4" s="13"/>
      <c r="IT4" s="13"/>
      <c r="IU4" s="13"/>
      <c r="IV4" s="13"/>
      <c r="IW4" s="13"/>
    </row>
    <row r="5" spans="1:338" ht="19.5" x14ac:dyDescent="0.35">
      <c r="A5" s="185"/>
      <c r="B5" s="185"/>
      <c r="C5" s="185"/>
      <c r="D5" s="185"/>
      <c r="E5" s="220"/>
      <c r="F5" s="185"/>
      <c r="G5" s="185"/>
      <c r="H5" s="185"/>
      <c r="I5" s="185"/>
      <c r="J5" s="11"/>
      <c r="K5" s="12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  <c r="DH5" s="13"/>
      <c r="DI5" s="13"/>
      <c r="DJ5" s="13"/>
      <c r="DK5" s="13"/>
      <c r="DL5" s="13"/>
      <c r="DM5" s="13"/>
      <c r="DN5" s="13"/>
      <c r="DO5" s="13"/>
      <c r="DP5" s="13"/>
      <c r="DQ5" s="13"/>
      <c r="DR5" s="13"/>
      <c r="DS5" s="13"/>
      <c r="DT5" s="13"/>
      <c r="DU5" s="13"/>
      <c r="DV5" s="13"/>
      <c r="DW5" s="13"/>
      <c r="DX5" s="13"/>
      <c r="DY5" s="13"/>
      <c r="DZ5" s="13"/>
      <c r="EA5" s="13"/>
      <c r="EB5" s="13"/>
      <c r="EC5" s="13"/>
      <c r="ED5" s="13"/>
      <c r="EE5" s="13"/>
      <c r="EF5" s="13"/>
      <c r="EG5" s="13"/>
      <c r="EH5" s="13"/>
      <c r="EI5" s="13"/>
      <c r="EJ5" s="13"/>
      <c r="EK5" s="13"/>
      <c r="EL5" s="13"/>
      <c r="EM5" s="13"/>
      <c r="EN5" s="13"/>
      <c r="EO5" s="13"/>
      <c r="EP5" s="13"/>
      <c r="EQ5" s="13"/>
      <c r="ER5" s="13"/>
      <c r="ES5" s="13"/>
      <c r="ET5" s="13"/>
      <c r="EU5" s="13"/>
      <c r="EV5" s="13"/>
      <c r="EW5" s="13"/>
      <c r="EX5" s="13"/>
      <c r="EY5" s="13"/>
      <c r="EZ5" s="13"/>
      <c r="FA5" s="13"/>
      <c r="FB5" s="13"/>
      <c r="FC5" s="13"/>
      <c r="FD5" s="13"/>
      <c r="FE5" s="13"/>
      <c r="FF5" s="13"/>
      <c r="FG5" s="13"/>
      <c r="FH5" s="13"/>
      <c r="FI5" s="13"/>
      <c r="FJ5" s="13"/>
      <c r="FK5" s="13"/>
      <c r="FL5" s="13"/>
      <c r="FM5" s="13"/>
      <c r="FN5" s="13"/>
      <c r="FO5" s="13"/>
      <c r="FP5" s="13"/>
      <c r="FQ5" s="13"/>
      <c r="FR5" s="13"/>
      <c r="FS5" s="13"/>
      <c r="FT5" s="13"/>
      <c r="FU5" s="13"/>
      <c r="FV5" s="13"/>
      <c r="FW5" s="13"/>
      <c r="FX5" s="13"/>
      <c r="FY5" s="13"/>
      <c r="FZ5" s="13"/>
      <c r="GA5" s="13"/>
      <c r="GB5" s="13"/>
      <c r="GC5" s="13"/>
      <c r="GD5" s="13"/>
      <c r="GE5" s="13"/>
      <c r="GF5" s="13"/>
      <c r="GG5" s="13"/>
      <c r="GH5" s="13"/>
      <c r="GI5" s="13"/>
      <c r="GJ5" s="13"/>
      <c r="GK5" s="13"/>
      <c r="GL5" s="13"/>
      <c r="GM5" s="13"/>
      <c r="GN5" s="13"/>
      <c r="GO5" s="13"/>
      <c r="GP5" s="13"/>
      <c r="GQ5" s="13"/>
      <c r="GR5" s="13"/>
      <c r="GS5" s="13"/>
      <c r="GT5" s="13"/>
      <c r="GU5" s="13"/>
      <c r="GV5" s="13"/>
      <c r="GW5" s="13"/>
      <c r="GX5" s="13"/>
      <c r="GY5" s="13"/>
      <c r="GZ5" s="13"/>
      <c r="HA5" s="13"/>
      <c r="HB5" s="13"/>
      <c r="HC5" s="13"/>
      <c r="HD5" s="13"/>
      <c r="HE5" s="13"/>
      <c r="HF5" s="13"/>
      <c r="HG5" s="13"/>
      <c r="HH5" s="13"/>
      <c r="HI5" s="13"/>
      <c r="HJ5" s="13"/>
      <c r="HK5" s="13"/>
      <c r="HL5" s="13"/>
      <c r="HM5" s="13"/>
      <c r="HN5" s="13"/>
      <c r="HO5" s="13"/>
      <c r="HP5" s="13"/>
      <c r="HQ5" s="13"/>
      <c r="HR5" s="13"/>
      <c r="HS5" s="13"/>
      <c r="HT5" s="13"/>
      <c r="HU5" s="13"/>
      <c r="HV5" s="13"/>
      <c r="HW5" s="13"/>
      <c r="HX5" s="13"/>
      <c r="HY5" s="13"/>
      <c r="HZ5" s="13"/>
      <c r="IA5" s="13"/>
      <c r="IB5" s="13"/>
      <c r="IC5" s="13"/>
      <c r="ID5" s="13"/>
      <c r="IE5" s="13"/>
      <c r="IF5" s="13"/>
      <c r="IG5" s="13"/>
      <c r="IH5" s="13"/>
      <c r="II5" s="13"/>
      <c r="IJ5" s="13"/>
      <c r="IK5" s="13"/>
      <c r="IL5" s="13"/>
      <c r="IM5" s="13"/>
      <c r="IN5" s="13"/>
      <c r="IO5" s="13"/>
      <c r="IP5" s="13"/>
      <c r="IQ5" s="13"/>
      <c r="IR5" s="13"/>
      <c r="IS5" s="13"/>
      <c r="IT5" s="13"/>
      <c r="IU5" s="13"/>
      <c r="IV5" s="13"/>
      <c r="IW5" s="13"/>
    </row>
    <row r="6" spans="1:338" x14ac:dyDescent="0.3">
      <c r="A6" s="331" t="s">
        <v>107</v>
      </c>
      <c r="B6" s="331"/>
      <c r="C6" s="331"/>
      <c r="D6" s="331"/>
      <c r="E6" s="331"/>
      <c r="F6" s="331"/>
      <c r="G6" s="331"/>
      <c r="H6" s="331"/>
      <c r="I6" s="331"/>
      <c r="J6" s="14"/>
      <c r="K6" s="1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  <c r="IQ6" s="16"/>
      <c r="IR6" s="16"/>
      <c r="IS6" s="16"/>
      <c r="IT6" s="16"/>
      <c r="IU6" s="16"/>
      <c r="IV6" s="16"/>
      <c r="IW6" s="16"/>
    </row>
    <row r="7" spans="1:338" x14ac:dyDescent="0.3">
      <c r="A7" s="155" t="s">
        <v>96</v>
      </c>
      <c r="B7" s="335" t="s">
        <v>97</v>
      </c>
      <c r="C7" s="335"/>
      <c r="D7" s="335"/>
      <c r="E7" s="335"/>
      <c r="F7" s="335"/>
      <c r="G7" s="335"/>
      <c r="H7" s="335"/>
      <c r="I7" s="335"/>
      <c r="J7" s="14"/>
      <c r="K7" s="1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  <c r="IW7" s="16"/>
    </row>
    <row r="8" spans="1:338" s="173" customFormat="1" x14ac:dyDescent="0.3">
      <c r="A8" s="155" t="s">
        <v>92</v>
      </c>
      <c r="B8" s="334" t="s">
        <v>113</v>
      </c>
      <c r="C8" s="334"/>
      <c r="D8" s="334"/>
      <c r="E8" s="334"/>
      <c r="F8" s="334"/>
      <c r="G8" s="334"/>
      <c r="H8" s="334"/>
      <c r="I8" s="334"/>
      <c r="J8" s="17"/>
      <c r="K8" s="18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  <c r="HH8" s="16"/>
      <c r="HI8" s="16"/>
      <c r="HJ8" s="16"/>
      <c r="HK8" s="16"/>
      <c r="HL8" s="16"/>
      <c r="HM8" s="16"/>
      <c r="HN8" s="16"/>
      <c r="HO8" s="16"/>
      <c r="HP8" s="16"/>
      <c r="HQ8" s="16"/>
      <c r="HR8" s="16"/>
      <c r="HS8" s="16"/>
      <c r="HT8" s="16"/>
      <c r="HU8" s="16"/>
      <c r="HV8" s="16"/>
      <c r="HW8" s="16"/>
      <c r="HX8" s="16"/>
      <c r="HY8" s="16"/>
      <c r="HZ8" s="16"/>
      <c r="IA8" s="16"/>
      <c r="IB8" s="16"/>
      <c r="IC8" s="16"/>
      <c r="ID8" s="16"/>
      <c r="IE8" s="16"/>
      <c r="IF8" s="16"/>
      <c r="IG8" s="16"/>
      <c r="IH8" s="16"/>
      <c r="II8" s="16"/>
      <c r="IJ8" s="16"/>
      <c r="IK8" s="16"/>
      <c r="IL8" s="16"/>
      <c r="IM8" s="16"/>
      <c r="IN8" s="16"/>
      <c r="IO8" s="16"/>
      <c r="IP8" s="16"/>
      <c r="IQ8" s="16"/>
      <c r="IR8" s="16"/>
      <c r="IS8" s="16"/>
      <c r="IT8" s="16"/>
      <c r="IU8" s="16"/>
      <c r="IV8" s="16"/>
      <c r="IW8" s="16"/>
      <c r="JL8" s="174"/>
      <c r="JM8" s="174"/>
      <c r="JN8" s="174"/>
      <c r="JO8" s="174"/>
      <c r="JP8" s="174"/>
      <c r="JQ8" s="174"/>
      <c r="JR8" s="174"/>
      <c r="JS8" s="174"/>
      <c r="JT8" s="174"/>
      <c r="JU8" s="174"/>
      <c r="JV8" s="174"/>
      <c r="JW8" s="174"/>
      <c r="JX8" s="174"/>
      <c r="JY8" s="174"/>
      <c r="JZ8" s="174"/>
      <c r="KA8" s="174"/>
      <c r="KB8" s="174"/>
      <c r="KC8" s="174"/>
      <c r="KD8" s="174"/>
      <c r="KE8" s="174"/>
      <c r="KF8" s="174"/>
      <c r="KG8" s="174"/>
      <c r="KH8" s="174"/>
      <c r="KI8" s="174"/>
      <c r="KJ8" s="174"/>
      <c r="KK8" s="174"/>
      <c r="KL8" s="174"/>
      <c r="KM8" s="174"/>
      <c r="KN8" s="174"/>
      <c r="KO8" s="174"/>
      <c r="KP8" s="174"/>
      <c r="KQ8" s="174"/>
      <c r="KR8" s="174"/>
      <c r="KS8" s="174"/>
      <c r="KT8" s="174"/>
      <c r="KU8" s="174"/>
      <c r="KV8" s="174"/>
      <c r="KW8" s="174"/>
      <c r="KX8" s="174"/>
      <c r="KY8" s="174"/>
      <c r="KZ8" s="174"/>
      <c r="LA8" s="174"/>
      <c r="LB8" s="174"/>
      <c r="LC8" s="174"/>
      <c r="LD8" s="174"/>
      <c r="LE8" s="174"/>
      <c r="LF8" s="174"/>
      <c r="LG8" s="174"/>
      <c r="LH8" s="174"/>
      <c r="LI8" s="174"/>
      <c r="LJ8" s="174"/>
      <c r="LK8" s="174"/>
      <c r="LL8" s="174"/>
      <c r="LM8" s="174"/>
      <c r="LN8" s="174"/>
      <c r="LO8" s="174"/>
      <c r="LP8" s="174"/>
      <c r="LQ8" s="174"/>
      <c r="LR8" s="174"/>
      <c r="LS8" s="174"/>
      <c r="LT8" s="174"/>
      <c r="LU8" s="174"/>
      <c r="LV8" s="174"/>
      <c r="LW8" s="174"/>
      <c r="LX8" s="174"/>
      <c r="LY8" s="174"/>
      <c r="LZ8" s="174"/>
    </row>
    <row r="9" spans="1:338" s="173" customFormat="1" ht="18.75" customHeight="1" x14ac:dyDescent="0.3">
      <c r="A9" s="155" t="s">
        <v>90</v>
      </c>
      <c r="B9" s="334" t="s">
        <v>115</v>
      </c>
      <c r="C9" s="334"/>
      <c r="D9" s="334"/>
      <c r="E9" s="334"/>
      <c r="F9" s="334"/>
      <c r="G9" s="334"/>
      <c r="H9" s="334"/>
      <c r="I9" s="334"/>
      <c r="J9" s="17"/>
      <c r="K9" s="18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  <c r="EE9" s="16"/>
      <c r="EF9" s="16"/>
      <c r="EG9" s="16"/>
      <c r="EH9" s="16"/>
      <c r="EI9" s="16"/>
      <c r="EJ9" s="16"/>
      <c r="EK9" s="16"/>
      <c r="EL9" s="16"/>
      <c r="EM9" s="16"/>
      <c r="EN9" s="16"/>
      <c r="EO9" s="16"/>
      <c r="EP9" s="16"/>
      <c r="EQ9" s="16"/>
      <c r="ER9" s="16"/>
      <c r="ES9" s="16"/>
      <c r="ET9" s="16"/>
      <c r="EU9" s="16"/>
      <c r="EV9" s="16"/>
      <c r="EW9" s="16"/>
      <c r="EX9" s="16"/>
      <c r="EY9" s="16"/>
      <c r="EZ9" s="16"/>
      <c r="FA9" s="16"/>
      <c r="FB9" s="16"/>
      <c r="FC9" s="16"/>
      <c r="FD9" s="16"/>
      <c r="FE9" s="16"/>
      <c r="FF9" s="16"/>
      <c r="FG9" s="16"/>
      <c r="FH9" s="16"/>
      <c r="FI9" s="16"/>
      <c r="FJ9" s="16"/>
      <c r="FK9" s="16"/>
      <c r="FL9" s="16"/>
      <c r="FM9" s="16"/>
      <c r="FN9" s="16"/>
      <c r="FO9" s="16"/>
      <c r="FP9" s="16"/>
      <c r="FQ9" s="16"/>
      <c r="FR9" s="16"/>
      <c r="FS9" s="16"/>
      <c r="FT9" s="16"/>
      <c r="FU9" s="16"/>
      <c r="FV9" s="16"/>
      <c r="FW9" s="16"/>
      <c r="FX9" s="16"/>
      <c r="FY9" s="16"/>
      <c r="FZ9" s="16"/>
      <c r="GA9" s="16"/>
      <c r="GB9" s="16"/>
      <c r="GC9" s="16"/>
      <c r="GD9" s="16"/>
      <c r="GE9" s="16"/>
      <c r="GF9" s="16"/>
      <c r="GG9" s="16"/>
      <c r="GH9" s="16"/>
      <c r="GI9" s="16"/>
      <c r="GJ9" s="16"/>
      <c r="GK9" s="16"/>
      <c r="GL9" s="16"/>
      <c r="GM9" s="16"/>
      <c r="GN9" s="16"/>
      <c r="GO9" s="16"/>
      <c r="GP9" s="16"/>
      <c r="GQ9" s="16"/>
      <c r="GR9" s="16"/>
      <c r="GS9" s="16"/>
      <c r="GT9" s="16"/>
      <c r="GU9" s="16"/>
      <c r="GV9" s="16"/>
      <c r="GW9" s="16"/>
      <c r="GX9" s="16"/>
      <c r="GY9" s="16"/>
      <c r="GZ9" s="16"/>
      <c r="HA9" s="16"/>
      <c r="HB9" s="16"/>
      <c r="HC9" s="16"/>
      <c r="HD9" s="16"/>
      <c r="HE9" s="16"/>
      <c r="HF9" s="16"/>
      <c r="HG9" s="16"/>
      <c r="HH9" s="16"/>
      <c r="HI9" s="16"/>
      <c r="HJ9" s="16"/>
      <c r="HK9" s="16"/>
      <c r="HL9" s="16"/>
      <c r="HM9" s="16"/>
      <c r="HN9" s="16"/>
      <c r="HO9" s="16"/>
      <c r="HP9" s="16"/>
      <c r="HQ9" s="16"/>
      <c r="HR9" s="16"/>
      <c r="HS9" s="16"/>
      <c r="HT9" s="16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  <c r="IU9" s="16"/>
      <c r="IV9" s="16"/>
      <c r="IW9" s="16"/>
      <c r="JL9" s="174"/>
      <c r="JM9" s="174"/>
      <c r="JN9" s="174"/>
      <c r="JO9" s="174"/>
      <c r="JP9" s="174"/>
      <c r="JQ9" s="174"/>
      <c r="JR9" s="174"/>
      <c r="JS9" s="174"/>
      <c r="JT9" s="174"/>
      <c r="JU9" s="174"/>
      <c r="JV9" s="174"/>
      <c r="JW9" s="174"/>
      <c r="JX9" s="174"/>
      <c r="JY9" s="174"/>
      <c r="JZ9" s="174"/>
      <c r="KA9" s="174"/>
      <c r="KB9" s="174"/>
      <c r="KC9" s="174"/>
      <c r="KD9" s="174"/>
      <c r="KE9" s="174"/>
      <c r="KF9" s="174"/>
      <c r="KG9" s="174"/>
      <c r="KH9" s="174"/>
      <c r="KI9" s="174"/>
      <c r="KJ9" s="174"/>
      <c r="KK9" s="174"/>
      <c r="KL9" s="174"/>
      <c r="KM9" s="174"/>
      <c r="KN9" s="174"/>
      <c r="KO9" s="174"/>
      <c r="KP9" s="174"/>
      <c r="KQ9" s="174"/>
      <c r="KR9" s="174"/>
      <c r="KS9" s="174"/>
      <c r="KT9" s="174"/>
      <c r="KU9" s="174"/>
      <c r="KV9" s="174"/>
      <c r="KW9" s="174"/>
      <c r="KX9" s="174"/>
      <c r="KY9" s="174"/>
      <c r="KZ9" s="174"/>
      <c r="LA9" s="174"/>
      <c r="LB9" s="174"/>
      <c r="LC9" s="174"/>
      <c r="LD9" s="174"/>
      <c r="LE9" s="174"/>
      <c r="LF9" s="174"/>
      <c r="LG9" s="174"/>
      <c r="LH9" s="174"/>
      <c r="LI9" s="174"/>
      <c r="LJ9" s="174"/>
      <c r="LK9" s="174"/>
      <c r="LL9" s="174"/>
      <c r="LM9" s="174"/>
      <c r="LN9" s="174"/>
      <c r="LO9" s="174"/>
      <c r="LP9" s="174"/>
      <c r="LQ9" s="174"/>
      <c r="LR9" s="174"/>
      <c r="LS9" s="174"/>
      <c r="LT9" s="174"/>
      <c r="LU9" s="174"/>
      <c r="LV9" s="174"/>
      <c r="LW9" s="174"/>
      <c r="LX9" s="174"/>
      <c r="LY9" s="174"/>
      <c r="LZ9" s="174"/>
    </row>
    <row r="10" spans="1:338" x14ac:dyDescent="0.3">
      <c r="A10" s="331" t="s">
        <v>11</v>
      </c>
      <c r="B10" s="331"/>
      <c r="C10" s="331"/>
      <c r="D10" s="331"/>
      <c r="E10" s="331"/>
      <c r="F10" s="331"/>
      <c r="G10" s="331"/>
      <c r="H10" s="331"/>
      <c r="I10" s="331"/>
      <c r="J10" s="14"/>
      <c r="K10" s="1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  <c r="IK10" s="20"/>
      <c r="IL10" s="20"/>
      <c r="IM10" s="20"/>
      <c r="IN10" s="20"/>
      <c r="IO10" s="20"/>
      <c r="IP10" s="20"/>
      <c r="IQ10" s="20"/>
      <c r="IR10" s="20"/>
      <c r="IS10" s="20"/>
      <c r="IT10" s="20"/>
      <c r="IU10" s="20"/>
      <c r="IV10" s="20"/>
      <c r="IW10" s="20"/>
    </row>
    <row r="11" spans="1:338" x14ac:dyDescent="0.3">
      <c r="A11" s="186"/>
      <c r="B11" s="186"/>
      <c r="C11" s="186"/>
      <c r="D11" s="186"/>
      <c r="E11" s="218"/>
      <c r="F11" s="186"/>
      <c r="G11" s="186"/>
      <c r="H11" s="186"/>
      <c r="I11" s="186"/>
      <c r="J11" s="14"/>
      <c r="K11" s="1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  <c r="HZ11" s="20"/>
      <c r="IA11" s="20"/>
      <c r="IB11" s="20"/>
      <c r="IC11" s="20"/>
      <c r="ID11" s="20"/>
      <c r="IE11" s="20"/>
      <c r="IF11" s="20"/>
      <c r="IG11" s="20"/>
      <c r="IH11" s="20"/>
      <c r="II11" s="20"/>
      <c r="IJ11" s="20"/>
      <c r="IK11" s="20"/>
      <c r="IL11" s="20"/>
      <c r="IM11" s="20"/>
      <c r="IN11" s="20"/>
      <c r="IO11" s="20"/>
      <c r="IP11" s="20"/>
      <c r="IQ11" s="20"/>
      <c r="IR11" s="20"/>
      <c r="IS11" s="20"/>
      <c r="IT11" s="20"/>
      <c r="IU11" s="20"/>
      <c r="IV11" s="20"/>
      <c r="IW11" s="20"/>
    </row>
    <row r="12" spans="1:338" x14ac:dyDescent="0.3">
      <c r="A12" s="21" t="s">
        <v>101</v>
      </c>
      <c r="B12" s="178"/>
      <c r="C12" s="183" t="s">
        <v>116</v>
      </c>
      <c r="D12" s="22"/>
      <c r="E12" s="179"/>
      <c r="F12" s="23"/>
      <c r="G12" s="23"/>
      <c r="H12" s="24"/>
      <c r="I12" s="24"/>
      <c r="J12" s="14"/>
      <c r="K12" s="1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  <c r="HY12" s="20"/>
      <c r="HZ12" s="20"/>
      <c r="IA12" s="20"/>
      <c r="IB12" s="20"/>
      <c r="IC12" s="20"/>
      <c r="ID12" s="20"/>
      <c r="IE12" s="20"/>
      <c r="IF12" s="20"/>
      <c r="IG12" s="20"/>
      <c r="IH12" s="20"/>
      <c r="II12" s="20"/>
      <c r="IJ12" s="20"/>
      <c r="IK12" s="20"/>
      <c r="IL12" s="20"/>
      <c r="IM12" s="20"/>
      <c r="IN12" s="20"/>
      <c r="IO12" s="20"/>
      <c r="IP12" s="20"/>
      <c r="IQ12" s="20"/>
      <c r="IR12" s="20"/>
      <c r="IS12" s="20"/>
      <c r="IT12" s="20"/>
      <c r="IU12" s="20"/>
      <c r="IV12" s="20"/>
      <c r="IW12" s="20"/>
    </row>
    <row r="13" spans="1:338" x14ac:dyDescent="0.3">
      <c r="A13" s="21"/>
      <c r="B13" s="178"/>
      <c r="C13" s="183"/>
      <c r="D13" s="22"/>
      <c r="E13" s="179"/>
      <c r="F13" s="23"/>
      <c r="G13" s="23"/>
      <c r="H13" s="24"/>
      <c r="I13" s="24"/>
      <c r="J13" s="14"/>
      <c r="K13" s="1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  <c r="HY13" s="20"/>
      <c r="HZ13" s="20"/>
      <c r="IA13" s="20"/>
      <c r="IB13" s="20"/>
      <c r="IC13" s="20"/>
      <c r="ID13" s="20"/>
      <c r="IE13" s="20"/>
      <c r="IF13" s="20"/>
      <c r="IG13" s="20"/>
      <c r="IH13" s="20"/>
      <c r="II13" s="20"/>
      <c r="IJ13" s="20"/>
      <c r="IK13" s="20"/>
      <c r="IL13" s="20"/>
      <c r="IM13" s="20"/>
      <c r="IN13" s="20"/>
      <c r="IO13" s="20"/>
      <c r="IP13" s="20"/>
      <c r="IQ13" s="20"/>
      <c r="IR13" s="20"/>
      <c r="IS13" s="20"/>
      <c r="IT13" s="20"/>
      <c r="IU13" s="20"/>
      <c r="IV13" s="20"/>
      <c r="IW13" s="20"/>
    </row>
    <row r="14" spans="1:338" ht="18.75" customHeight="1" x14ac:dyDescent="0.3">
      <c r="A14" s="25" t="s">
        <v>12</v>
      </c>
      <c r="B14" s="26"/>
      <c r="C14" s="26"/>
      <c r="D14" s="175" t="str">
        <f>D3</f>
        <v>1322.3.29</v>
      </c>
      <c r="E14" s="27" t="s">
        <v>13</v>
      </c>
      <c r="F14" s="26"/>
      <c r="G14" s="26"/>
      <c r="H14" s="26"/>
      <c r="I14" s="26"/>
      <c r="J14" s="14"/>
      <c r="K14" s="1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28"/>
      <c r="FY14" s="28"/>
      <c r="FZ14" s="28"/>
      <c r="GA14" s="28"/>
      <c r="GB14" s="28"/>
      <c r="GC14" s="28"/>
      <c r="GD14" s="28"/>
      <c r="GE14" s="28"/>
      <c r="GF14" s="28"/>
      <c r="GG14" s="28"/>
      <c r="GH14" s="28"/>
      <c r="GI14" s="28"/>
      <c r="GJ14" s="28"/>
      <c r="GK14" s="28"/>
      <c r="GL14" s="28"/>
      <c r="GM14" s="28"/>
      <c r="GN14" s="28"/>
      <c r="GO14" s="28"/>
      <c r="GP14" s="28"/>
      <c r="GQ14" s="28"/>
      <c r="GR14" s="28"/>
      <c r="GS14" s="28"/>
      <c r="GT14" s="28"/>
      <c r="GU14" s="28"/>
      <c r="GV14" s="28"/>
      <c r="GW14" s="28"/>
      <c r="GX14" s="28"/>
      <c r="GY14" s="28"/>
      <c r="GZ14" s="28"/>
      <c r="HA14" s="28"/>
      <c r="HB14" s="28"/>
      <c r="HC14" s="28"/>
      <c r="HD14" s="28"/>
      <c r="HE14" s="28"/>
      <c r="HF14" s="28"/>
      <c r="HG14" s="28"/>
      <c r="HH14" s="28"/>
      <c r="HI14" s="28"/>
      <c r="HJ14" s="28"/>
      <c r="HK14" s="28"/>
      <c r="HL14" s="28"/>
      <c r="HM14" s="28"/>
      <c r="HN14" s="28"/>
      <c r="HO14" s="28"/>
      <c r="HP14" s="28"/>
      <c r="HQ14" s="28"/>
      <c r="HR14" s="28"/>
      <c r="HS14" s="28"/>
      <c r="HT14" s="28"/>
      <c r="HU14" s="28"/>
      <c r="HV14" s="28"/>
      <c r="HW14" s="28"/>
      <c r="HX14" s="28"/>
      <c r="HY14" s="28"/>
      <c r="HZ14" s="28"/>
      <c r="IA14" s="28"/>
      <c r="IB14" s="28"/>
      <c r="IC14" s="28"/>
      <c r="ID14" s="28"/>
      <c r="IE14" s="28"/>
      <c r="IF14" s="28"/>
      <c r="IG14" s="28"/>
      <c r="IH14" s="28"/>
      <c r="II14" s="28"/>
      <c r="IJ14" s="28"/>
      <c r="IK14" s="28"/>
      <c r="IL14" s="28"/>
      <c r="IM14" s="28"/>
      <c r="IN14" s="28"/>
      <c r="IO14" s="28"/>
      <c r="IP14" s="28"/>
      <c r="IQ14" s="28"/>
      <c r="IR14" s="28"/>
      <c r="IS14" s="28"/>
      <c r="IT14" s="28"/>
      <c r="IU14" s="28"/>
      <c r="IV14" s="28"/>
      <c r="IW14" s="28"/>
    </row>
    <row r="15" spans="1:338" ht="18.75" customHeight="1" x14ac:dyDescent="0.3">
      <c r="A15" s="25"/>
      <c r="B15" s="26"/>
      <c r="C15" s="26"/>
      <c r="D15" s="175"/>
      <c r="E15" s="27"/>
      <c r="F15" s="26"/>
      <c r="G15" s="26"/>
      <c r="H15" s="26"/>
      <c r="I15" s="26"/>
      <c r="J15" s="14"/>
      <c r="K15" s="1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28"/>
      <c r="FY15" s="28"/>
      <c r="FZ15" s="28"/>
      <c r="GA15" s="28"/>
      <c r="GB15" s="28"/>
      <c r="GC15" s="28"/>
      <c r="GD15" s="28"/>
      <c r="GE15" s="28"/>
      <c r="GF15" s="28"/>
      <c r="GG15" s="28"/>
      <c r="GH15" s="28"/>
      <c r="GI15" s="28"/>
      <c r="GJ15" s="28"/>
      <c r="GK15" s="28"/>
      <c r="GL15" s="28"/>
      <c r="GM15" s="28"/>
      <c r="GN15" s="28"/>
      <c r="GO15" s="28"/>
      <c r="GP15" s="28"/>
      <c r="GQ15" s="28"/>
      <c r="GR15" s="28"/>
      <c r="GS15" s="28"/>
      <c r="GT15" s="28"/>
      <c r="GU15" s="28"/>
      <c r="GV15" s="28"/>
      <c r="GW15" s="28"/>
      <c r="GX15" s="28"/>
      <c r="GY15" s="28"/>
      <c r="GZ15" s="28"/>
      <c r="HA15" s="28"/>
      <c r="HB15" s="28"/>
      <c r="HC15" s="28"/>
      <c r="HD15" s="28"/>
      <c r="HE15" s="28"/>
      <c r="HF15" s="28"/>
      <c r="HG15" s="28"/>
      <c r="HH15" s="28"/>
      <c r="HI15" s="28"/>
      <c r="HJ15" s="28"/>
      <c r="HK15" s="28"/>
      <c r="HL15" s="28"/>
      <c r="HM15" s="28"/>
      <c r="HN15" s="28"/>
      <c r="HO15" s="28"/>
      <c r="HP15" s="28"/>
      <c r="HQ15" s="28"/>
      <c r="HR15" s="28"/>
      <c r="HS15" s="28"/>
      <c r="HT15" s="28"/>
      <c r="HU15" s="28"/>
      <c r="HV15" s="28"/>
      <c r="HW15" s="28"/>
      <c r="HX15" s="28"/>
      <c r="HY15" s="28"/>
      <c r="HZ15" s="28"/>
      <c r="IA15" s="28"/>
      <c r="IB15" s="28"/>
      <c r="IC15" s="28"/>
      <c r="ID15" s="28"/>
      <c r="IE15" s="28"/>
      <c r="IF15" s="28"/>
      <c r="IG15" s="28"/>
      <c r="IH15" s="28"/>
      <c r="II15" s="28"/>
      <c r="IJ15" s="28"/>
      <c r="IK15" s="28"/>
      <c r="IL15" s="28"/>
      <c r="IM15" s="28"/>
      <c r="IN15" s="28"/>
      <c r="IO15" s="28"/>
      <c r="IP15" s="28"/>
      <c r="IQ15" s="28"/>
      <c r="IR15" s="28"/>
      <c r="IS15" s="28"/>
      <c r="IT15" s="28"/>
      <c r="IU15" s="28"/>
      <c r="IV15" s="28"/>
      <c r="IW15" s="28"/>
    </row>
    <row r="16" spans="1:338" x14ac:dyDescent="0.3">
      <c r="A16" s="29" t="s">
        <v>14</v>
      </c>
      <c r="B16" s="30"/>
      <c r="C16" s="332" t="str">
        <f>B9</f>
        <v>Ватинское месторождение</v>
      </c>
      <c r="D16" s="333"/>
      <c r="E16" s="333"/>
      <c r="F16" s="333"/>
      <c r="G16" s="333"/>
      <c r="H16" s="333"/>
      <c r="I16" s="333"/>
      <c r="J16" s="14"/>
      <c r="K16" s="15"/>
      <c r="L16" s="31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  <c r="HQ16" s="32"/>
      <c r="HR16" s="32"/>
      <c r="HS16" s="32"/>
      <c r="HT16" s="32"/>
      <c r="HU16" s="32"/>
      <c r="HV16" s="32"/>
      <c r="HW16" s="32"/>
      <c r="HX16" s="32"/>
      <c r="HY16" s="32"/>
      <c r="HZ16" s="32"/>
      <c r="IA16" s="32"/>
      <c r="IB16" s="32"/>
      <c r="IC16" s="32"/>
      <c r="ID16" s="32"/>
      <c r="IE16" s="32"/>
      <c r="IF16" s="32"/>
      <c r="IG16" s="32"/>
      <c r="IH16" s="32"/>
      <c r="II16" s="32"/>
      <c r="IJ16" s="32"/>
      <c r="IK16" s="32"/>
      <c r="IL16" s="32"/>
      <c r="IM16" s="32"/>
      <c r="IN16" s="32"/>
      <c r="IO16" s="32"/>
      <c r="IP16" s="32"/>
      <c r="IQ16" s="32"/>
      <c r="IR16" s="32"/>
      <c r="IS16" s="32"/>
      <c r="IT16" s="32"/>
      <c r="IU16" s="32"/>
      <c r="IV16" s="32"/>
      <c r="IW16" s="32"/>
    </row>
    <row r="17" spans="1:338" x14ac:dyDescent="0.3">
      <c r="A17" s="29"/>
      <c r="B17" s="30"/>
      <c r="C17" s="187"/>
      <c r="D17" s="188"/>
      <c r="E17" s="219"/>
      <c r="F17" s="188"/>
      <c r="G17" s="188"/>
      <c r="H17" s="188"/>
      <c r="I17" s="188"/>
      <c r="J17" s="14"/>
      <c r="K17" s="15"/>
      <c r="L17" s="31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2"/>
      <c r="HX17" s="32"/>
      <c r="HY17" s="32"/>
      <c r="HZ17" s="32"/>
      <c r="IA17" s="32"/>
      <c r="IB17" s="32"/>
      <c r="IC17" s="32"/>
      <c r="ID17" s="32"/>
      <c r="IE17" s="32"/>
      <c r="IF17" s="32"/>
      <c r="IG17" s="32"/>
      <c r="IH17" s="32"/>
      <c r="II17" s="32"/>
      <c r="IJ17" s="32"/>
      <c r="IK17" s="32"/>
      <c r="IL17" s="32"/>
      <c r="IM17" s="32"/>
      <c r="IN17" s="32"/>
      <c r="IO17" s="32"/>
      <c r="IP17" s="32"/>
      <c r="IQ17" s="32"/>
      <c r="IR17" s="32"/>
      <c r="IS17" s="32"/>
      <c r="IT17" s="32"/>
      <c r="IU17" s="32"/>
      <c r="IV17" s="32"/>
      <c r="IW17" s="32"/>
    </row>
    <row r="18" spans="1:338" ht="19.5" x14ac:dyDescent="0.3">
      <c r="A18" s="341" t="s">
        <v>15</v>
      </c>
      <c r="B18" s="341"/>
      <c r="C18" s="341"/>
      <c r="D18" s="342"/>
      <c r="E18" s="342"/>
      <c r="F18" s="342"/>
      <c r="G18" s="342"/>
      <c r="H18" s="342"/>
      <c r="I18" s="342"/>
      <c r="J18" s="9"/>
      <c r="K18" s="4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33"/>
      <c r="CO18" s="33"/>
      <c r="CP18" s="33"/>
      <c r="CQ18" s="33"/>
      <c r="CR18" s="33"/>
      <c r="CS18" s="33"/>
      <c r="CT18" s="33"/>
      <c r="CU18" s="33"/>
      <c r="CV18" s="33"/>
      <c r="CW18" s="33"/>
      <c r="CX18" s="33"/>
      <c r="CY18" s="33"/>
      <c r="CZ18" s="33"/>
      <c r="DA18" s="33"/>
      <c r="DB18" s="33"/>
      <c r="DC18" s="33"/>
      <c r="DD18" s="33"/>
      <c r="DE18" s="33"/>
      <c r="DF18" s="33"/>
      <c r="DG18" s="33"/>
      <c r="DH18" s="33"/>
      <c r="DI18" s="33"/>
      <c r="DJ18" s="33"/>
      <c r="DK18" s="33"/>
      <c r="DL18" s="33"/>
      <c r="DM18" s="33"/>
      <c r="DN18" s="33"/>
      <c r="DO18" s="33"/>
      <c r="DP18" s="33"/>
      <c r="DQ18" s="33"/>
      <c r="DR18" s="33"/>
      <c r="DS18" s="33"/>
      <c r="DT18" s="33"/>
      <c r="DU18" s="33"/>
      <c r="DV18" s="33"/>
      <c r="DW18" s="33"/>
      <c r="DX18" s="33"/>
      <c r="DY18" s="33"/>
      <c r="DZ18" s="33"/>
      <c r="EA18" s="33"/>
      <c r="EB18" s="33"/>
      <c r="EC18" s="33"/>
      <c r="ED18" s="33"/>
      <c r="EE18" s="33"/>
      <c r="EF18" s="33"/>
      <c r="EG18" s="33"/>
      <c r="EH18" s="33"/>
      <c r="EI18" s="33"/>
      <c r="EJ18" s="33"/>
      <c r="EK18" s="33"/>
      <c r="EL18" s="33"/>
      <c r="EM18" s="33"/>
      <c r="EN18" s="33"/>
      <c r="EO18" s="33"/>
      <c r="EP18" s="33"/>
      <c r="EQ18" s="33"/>
      <c r="ER18" s="33"/>
      <c r="ES18" s="33"/>
      <c r="ET18" s="33"/>
      <c r="EU18" s="33"/>
      <c r="EV18" s="33"/>
      <c r="EW18" s="33"/>
      <c r="EX18" s="33"/>
      <c r="EY18" s="33"/>
      <c r="EZ18" s="33"/>
      <c r="FA18" s="33"/>
      <c r="FB18" s="33"/>
      <c r="FC18" s="33"/>
      <c r="FD18" s="33"/>
      <c r="FE18" s="33"/>
      <c r="FF18" s="33"/>
      <c r="FG18" s="33"/>
      <c r="FH18" s="33"/>
      <c r="FI18" s="33"/>
      <c r="FJ18" s="33"/>
      <c r="FK18" s="33"/>
      <c r="FL18" s="33"/>
      <c r="FM18" s="33"/>
      <c r="FN18" s="33"/>
      <c r="FO18" s="33"/>
      <c r="FP18" s="33"/>
      <c r="FQ18" s="33"/>
      <c r="FR18" s="33"/>
      <c r="FS18" s="33"/>
      <c r="FT18" s="33"/>
      <c r="FU18" s="33"/>
      <c r="FV18" s="33"/>
      <c r="FW18" s="33"/>
      <c r="FX18" s="33"/>
      <c r="FY18" s="33"/>
      <c r="FZ18" s="33"/>
      <c r="GA18" s="33"/>
      <c r="GB18" s="33"/>
      <c r="GC18" s="33"/>
      <c r="GD18" s="33"/>
      <c r="GE18" s="33"/>
      <c r="GF18" s="33"/>
      <c r="GG18" s="33"/>
      <c r="GH18" s="33"/>
      <c r="GI18" s="33"/>
      <c r="GJ18" s="33"/>
      <c r="GK18" s="33"/>
      <c r="GL18" s="33"/>
      <c r="GM18" s="33"/>
      <c r="GN18" s="33"/>
      <c r="GO18" s="33"/>
      <c r="GP18" s="33"/>
      <c r="GQ18" s="33"/>
      <c r="GR18" s="33"/>
      <c r="GS18" s="33"/>
      <c r="GT18" s="33"/>
      <c r="GU18" s="33"/>
      <c r="GV18" s="33"/>
      <c r="GW18" s="33"/>
      <c r="GX18" s="33"/>
      <c r="GY18" s="33"/>
      <c r="GZ18" s="33"/>
      <c r="HA18" s="33"/>
      <c r="HB18" s="33"/>
      <c r="HC18" s="33"/>
      <c r="HD18" s="33"/>
      <c r="HE18" s="33"/>
      <c r="HF18" s="33"/>
      <c r="HG18" s="33"/>
      <c r="HH18" s="33"/>
      <c r="HI18" s="33"/>
      <c r="HJ18" s="33"/>
      <c r="HK18" s="33"/>
      <c r="HL18" s="33"/>
      <c r="HM18" s="33"/>
      <c r="HN18" s="33"/>
      <c r="HO18" s="33"/>
      <c r="HP18" s="33"/>
      <c r="HQ18" s="33"/>
      <c r="HR18" s="33"/>
      <c r="HS18" s="33"/>
      <c r="HT18" s="33"/>
      <c r="HU18" s="33"/>
      <c r="HV18" s="33"/>
      <c r="HW18" s="33"/>
      <c r="HX18" s="33"/>
      <c r="HY18" s="33"/>
      <c r="HZ18" s="33"/>
      <c r="IA18" s="33"/>
      <c r="IB18" s="33"/>
      <c r="IC18" s="33"/>
      <c r="ID18" s="33"/>
      <c r="IE18" s="33"/>
      <c r="IF18" s="33"/>
      <c r="IG18" s="33"/>
      <c r="IH18" s="33"/>
      <c r="II18" s="33"/>
      <c r="IJ18" s="33"/>
      <c r="IK18" s="33"/>
      <c r="IL18" s="33"/>
      <c r="IM18" s="33"/>
      <c r="IN18" s="33"/>
      <c r="IO18" s="33"/>
      <c r="IP18" s="33"/>
      <c r="IQ18" s="33"/>
      <c r="IR18" s="33"/>
      <c r="IS18" s="33"/>
      <c r="IT18" s="33"/>
      <c r="IU18" s="33"/>
      <c r="IV18" s="33"/>
      <c r="IW18" s="33"/>
      <c r="JL18" s="7"/>
      <c r="JM18" s="7"/>
      <c r="JN18" s="7"/>
      <c r="JO18" s="7"/>
      <c r="JP18" s="7"/>
      <c r="JQ18" s="7"/>
      <c r="JR18" s="7"/>
      <c r="JS18" s="7"/>
      <c r="JT18" s="7"/>
      <c r="JU18" s="7"/>
      <c r="JV18" s="7"/>
      <c r="JW18" s="7"/>
      <c r="JX18" s="7"/>
      <c r="JY18" s="7"/>
      <c r="JZ18" s="7"/>
      <c r="KA18" s="7"/>
      <c r="KB18" s="7"/>
      <c r="KC18" s="7"/>
      <c r="KD18" s="7"/>
      <c r="KE18" s="7"/>
      <c r="KF18" s="7"/>
      <c r="KG18" s="7"/>
      <c r="KH18" s="7"/>
      <c r="KI18" s="7"/>
      <c r="KJ18" s="7"/>
      <c r="KK18" s="7"/>
      <c r="KL18" s="7"/>
      <c r="KM18" s="7"/>
      <c r="KN18" s="7"/>
      <c r="KO18" s="7"/>
      <c r="KP18" s="7"/>
      <c r="KQ18" s="7"/>
      <c r="KR18" s="7"/>
      <c r="KS18" s="7"/>
      <c r="KT18" s="7"/>
      <c r="KU18" s="7"/>
      <c r="KV18" s="7"/>
      <c r="KW18" s="7"/>
      <c r="KX18" s="7"/>
      <c r="KY18" s="7"/>
      <c r="KZ18" s="7"/>
      <c r="LA18" s="7"/>
      <c r="LB18" s="7"/>
      <c r="LC18" s="7"/>
      <c r="LD18" s="7"/>
      <c r="LE18" s="7"/>
      <c r="LF18" s="7"/>
      <c r="LG18" s="7"/>
      <c r="LH18" s="7"/>
      <c r="LI18" s="7"/>
      <c r="LJ18" s="7"/>
      <c r="LK18" s="7"/>
      <c r="LL18" s="7"/>
      <c r="LM18" s="7"/>
      <c r="LN18" s="7"/>
      <c r="LO18" s="7"/>
      <c r="LP18" s="7"/>
      <c r="LQ18" s="7"/>
      <c r="LR18" s="7"/>
      <c r="LS18" s="7"/>
      <c r="LT18" s="7"/>
      <c r="LU18" s="7"/>
      <c r="LV18" s="7"/>
      <c r="LW18" s="7"/>
      <c r="LX18" s="7"/>
      <c r="LY18" s="7"/>
      <c r="LZ18" s="7"/>
    </row>
    <row r="19" spans="1:338" x14ac:dyDescent="0.3">
      <c r="A19" s="343" t="s">
        <v>108</v>
      </c>
      <c r="B19" s="343"/>
      <c r="C19" s="343"/>
      <c r="D19" s="343"/>
      <c r="E19" s="343"/>
      <c r="F19" s="343"/>
      <c r="G19" s="343"/>
      <c r="H19" s="343"/>
      <c r="I19" s="343"/>
      <c r="J19" s="9"/>
      <c r="K19" s="4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CX19" s="33"/>
      <c r="CY19" s="33"/>
      <c r="CZ19" s="33"/>
      <c r="DA19" s="33"/>
      <c r="DB19" s="33"/>
      <c r="DC19" s="33"/>
      <c r="DD19" s="33"/>
      <c r="DE19" s="33"/>
      <c r="DF19" s="33"/>
      <c r="DG19" s="33"/>
      <c r="DH19" s="33"/>
      <c r="DI19" s="33"/>
      <c r="DJ19" s="33"/>
      <c r="DK19" s="33"/>
      <c r="DL19" s="33"/>
      <c r="DM19" s="33"/>
      <c r="DN19" s="33"/>
      <c r="DO19" s="33"/>
      <c r="DP19" s="33"/>
      <c r="DQ19" s="33"/>
      <c r="DR19" s="33"/>
      <c r="DS19" s="33"/>
      <c r="DT19" s="33"/>
      <c r="DU19" s="33"/>
      <c r="DV19" s="33"/>
      <c r="DW19" s="33"/>
      <c r="DX19" s="33"/>
      <c r="DY19" s="33"/>
      <c r="DZ19" s="33"/>
      <c r="EA19" s="33"/>
      <c r="EB19" s="33"/>
      <c r="EC19" s="33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3"/>
      <c r="EO19" s="33"/>
      <c r="EP19" s="33"/>
      <c r="EQ19" s="33"/>
      <c r="ER19" s="33"/>
      <c r="ES19" s="33"/>
      <c r="ET19" s="33"/>
      <c r="EU19" s="33"/>
      <c r="EV19" s="33"/>
      <c r="EW19" s="33"/>
      <c r="EX19" s="33"/>
      <c r="EY19" s="33"/>
      <c r="EZ19" s="33"/>
      <c r="FA19" s="33"/>
      <c r="FB19" s="33"/>
      <c r="FC19" s="33"/>
      <c r="FD19" s="33"/>
      <c r="FE19" s="33"/>
      <c r="FF19" s="33"/>
      <c r="FG19" s="33"/>
      <c r="FH19" s="33"/>
      <c r="FI19" s="33"/>
      <c r="FJ19" s="33"/>
      <c r="FK19" s="33"/>
      <c r="FL19" s="33"/>
      <c r="FM19" s="33"/>
      <c r="FN19" s="33"/>
      <c r="FO19" s="33"/>
      <c r="FP19" s="33"/>
      <c r="FQ19" s="33"/>
      <c r="FR19" s="33"/>
      <c r="FS19" s="33"/>
      <c r="FT19" s="33"/>
      <c r="FU19" s="33"/>
      <c r="FV19" s="33"/>
      <c r="FW19" s="33"/>
      <c r="FX19" s="34"/>
      <c r="FY19" s="34"/>
      <c r="FZ19" s="34"/>
      <c r="GA19" s="34"/>
      <c r="GB19" s="34"/>
      <c r="GC19" s="34"/>
      <c r="GD19" s="34"/>
      <c r="GE19" s="34"/>
      <c r="GF19" s="34"/>
      <c r="GG19" s="34"/>
      <c r="GH19" s="34"/>
      <c r="GI19" s="34"/>
      <c r="GJ19" s="34"/>
      <c r="GK19" s="34"/>
      <c r="GL19" s="34"/>
      <c r="GM19" s="34"/>
      <c r="GN19" s="34"/>
      <c r="GO19" s="34"/>
      <c r="GP19" s="34"/>
      <c r="GQ19" s="34"/>
      <c r="GR19" s="34"/>
      <c r="GS19" s="34"/>
      <c r="GT19" s="34"/>
      <c r="GU19" s="34"/>
      <c r="GV19" s="34"/>
      <c r="GW19" s="34"/>
      <c r="GX19" s="34"/>
      <c r="GY19" s="34"/>
      <c r="GZ19" s="34"/>
      <c r="HA19" s="34"/>
      <c r="HB19" s="34"/>
      <c r="HC19" s="34"/>
      <c r="HD19" s="34"/>
      <c r="HE19" s="34"/>
      <c r="HF19" s="34"/>
      <c r="HG19" s="34"/>
      <c r="HH19" s="34"/>
      <c r="HI19" s="34"/>
      <c r="HJ19" s="34"/>
      <c r="HK19" s="34"/>
      <c r="HL19" s="34"/>
      <c r="HM19" s="34"/>
      <c r="HN19" s="34"/>
      <c r="HO19" s="34"/>
      <c r="HP19" s="34"/>
      <c r="HQ19" s="34"/>
      <c r="HR19" s="34"/>
      <c r="HS19" s="34"/>
      <c r="HT19" s="34"/>
      <c r="HU19" s="34"/>
      <c r="HV19" s="34"/>
      <c r="HW19" s="34"/>
      <c r="HX19" s="34"/>
      <c r="HY19" s="34"/>
      <c r="HZ19" s="34"/>
      <c r="IA19" s="34"/>
      <c r="IB19" s="34"/>
      <c r="IC19" s="34"/>
      <c r="ID19" s="34"/>
      <c r="IE19" s="34"/>
      <c r="IF19" s="34"/>
      <c r="IG19" s="34"/>
      <c r="IH19" s="34"/>
      <c r="II19" s="34"/>
      <c r="IJ19" s="34"/>
      <c r="IK19" s="34"/>
      <c r="IL19" s="34"/>
      <c r="IM19" s="34"/>
      <c r="IN19" s="34"/>
      <c r="IO19" s="34"/>
      <c r="IP19" s="34"/>
      <c r="IQ19" s="34"/>
      <c r="IR19" s="34"/>
      <c r="IS19" s="34"/>
      <c r="IT19" s="34"/>
      <c r="IU19" s="34"/>
      <c r="IV19" s="34"/>
      <c r="IW19" s="34"/>
      <c r="JL19" s="7"/>
      <c r="JM19" s="7"/>
      <c r="JN19" s="7"/>
      <c r="JO19" s="7"/>
      <c r="JP19" s="7"/>
      <c r="JQ19" s="7"/>
      <c r="JR19" s="7"/>
      <c r="JS19" s="7"/>
      <c r="JT19" s="7"/>
      <c r="JU19" s="7"/>
      <c r="JV19" s="7"/>
      <c r="JW19" s="7"/>
      <c r="JX19" s="7"/>
      <c r="JY19" s="7"/>
      <c r="JZ19" s="7"/>
      <c r="KA19" s="7"/>
      <c r="KB19" s="7"/>
      <c r="KC19" s="7"/>
      <c r="KD19" s="7"/>
      <c r="KE19" s="7"/>
      <c r="KF19" s="7"/>
      <c r="KG19" s="7"/>
      <c r="KH19" s="7"/>
      <c r="KI19" s="7"/>
      <c r="KJ19" s="7"/>
      <c r="KK19" s="7"/>
      <c r="KL19" s="7"/>
      <c r="KM19" s="7"/>
      <c r="KN19" s="7"/>
      <c r="KO19" s="7"/>
      <c r="KP19" s="7"/>
      <c r="KQ19" s="7"/>
      <c r="KR19" s="7"/>
      <c r="KS19" s="7"/>
      <c r="KT19" s="7"/>
      <c r="KU19" s="7"/>
      <c r="KV19" s="7"/>
      <c r="KW19" s="7"/>
      <c r="KX19" s="7"/>
      <c r="KY19" s="7"/>
      <c r="KZ19" s="7"/>
      <c r="LA19" s="7"/>
      <c r="LB19" s="7"/>
      <c r="LC19" s="7"/>
      <c r="LD19" s="7"/>
      <c r="LE19" s="7"/>
      <c r="LF19" s="7"/>
      <c r="LG19" s="7"/>
      <c r="LH19" s="7"/>
      <c r="LI19" s="7"/>
      <c r="LJ19" s="7"/>
      <c r="LK19" s="7"/>
      <c r="LL19" s="7"/>
      <c r="LM19" s="7"/>
      <c r="LN19" s="7"/>
      <c r="LO19" s="7"/>
      <c r="LP19" s="7"/>
      <c r="LQ19" s="7"/>
      <c r="LR19" s="7"/>
      <c r="LS19" s="7"/>
      <c r="LT19" s="7"/>
      <c r="LU19" s="7"/>
      <c r="LV19" s="7"/>
      <c r="LW19" s="7"/>
      <c r="LX19" s="7"/>
      <c r="LY19" s="7"/>
      <c r="LZ19" s="7"/>
    </row>
    <row r="20" spans="1:338" x14ac:dyDescent="0.3">
      <c r="A20" s="35" t="s">
        <v>16</v>
      </c>
      <c r="B20" s="36"/>
      <c r="C20" s="36"/>
      <c r="D20" s="36"/>
      <c r="E20" s="36"/>
      <c r="F20" s="36"/>
      <c r="G20" s="36" t="str">
        <f>D3</f>
        <v>1322.3.29</v>
      </c>
      <c r="H20" s="36"/>
      <c r="I20" s="99"/>
      <c r="J20" s="9"/>
      <c r="K20" s="4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  <c r="CR20" s="33"/>
      <c r="CS20" s="33"/>
      <c r="CT20" s="33"/>
      <c r="CU20" s="33"/>
      <c r="CV20" s="33"/>
      <c r="CW20" s="33"/>
      <c r="CX20" s="33"/>
      <c r="CY20" s="33"/>
      <c r="CZ20" s="33"/>
      <c r="DA20" s="33"/>
      <c r="DB20" s="33"/>
      <c r="DC20" s="33"/>
      <c r="DD20" s="33"/>
      <c r="DE20" s="33"/>
      <c r="DF20" s="33"/>
      <c r="DG20" s="33"/>
      <c r="DH20" s="33"/>
      <c r="DI20" s="33"/>
      <c r="DJ20" s="33"/>
      <c r="DK20" s="33"/>
      <c r="DL20" s="33"/>
      <c r="DM20" s="33"/>
      <c r="DN20" s="33"/>
      <c r="DO20" s="33"/>
      <c r="DP20" s="33"/>
      <c r="DQ20" s="33"/>
      <c r="DR20" s="33"/>
      <c r="DS20" s="33"/>
      <c r="DT20" s="33"/>
      <c r="DU20" s="33"/>
      <c r="DV20" s="33"/>
      <c r="DW20" s="33"/>
      <c r="DX20" s="33"/>
      <c r="DY20" s="33"/>
      <c r="DZ20" s="33"/>
      <c r="EA20" s="33"/>
      <c r="EB20" s="33"/>
      <c r="EC20" s="33"/>
      <c r="ED20" s="33"/>
      <c r="EE20" s="33"/>
      <c r="EF20" s="33"/>
      <c r="EG20" s="33"/>
      <c r="EH20" s="33"/>
      <c r="EI20" s="33"/>
      <c r="EJ20" s="33"/>
      <c r="EK20" s="33"/>
      <c r="EL20" s="33"/>
      <c r="EM20" s="33"/>
      <c r="EN20" s="33"/>
      <c r="EO20" s="33"/>
      <c r="EP20" s="33"/>
      <c r="EQ20" s="33"/>
      <c r="ER20" s="33"/>
      <c r="ES20" s="33"/>
      <c r="ET20" s="33"/>
      <c r="EU20" s="33"/>
      <c r="EV20" s="33"/>
      <c r="EW20" s="33"/>
      <c r="EX20" s="33"/>
      <c r="EY20" s="33"/>
      <c r="EZ20" s="33"/>
      <c r="FA20" s="33"/>
      <c r="FB20" s="33"/>
      <c r="FC20" s="33"/>
      <c r="FD20" s="33"/>
      <c r="FE20" s="33"/>
      <c r="FF20" s="33"/>
      <c r="FG20" s="33"/>
      <c r="FH20" s="33"/>
      <c r="FI20" s="33"/>
      <c r="FJ20" s="33"/>
      <c r="FK20" s="33"/>
      <c r="FL20" s="33"/>
      <c r="FM20" s="33"/>
      <c r="FN20" s="33"/>
      <c r="FO20" s="33"/>
      <c r="FP20" s="33"/>
      <c r="FQ20" s="33"/>
      <c r="FR20" s="33"/>
      <c r="FS20" s="33"/>
      <c r="FT20" s="33"/>
      <c r="FU20" s="33"/>
      <c r="FV20" s="33"/>
      <c r="FW20" s="33"/>
      <c r="FX20" s="34"/>
      <c r="FY20" s="34"/>
      <c r="FZ20" s="34"/>
      <c r="GA20" s="34"/>
      <c r="GB20" s="34"/>
      <c r="GC20" s="34"/>
      <c r="GD20" s="34"/>
      <c r="GE20" s="34"/>
      <c r="GF20" s="34"/>
      <c r="GG20" s="34"/>
      <c r="GH20" s="34"/>
      <c r="GI20" s="34"/>
      <c r="GJ20" s="34"/>
      <c r="GK20" s="34"/>
      <c r="GL20" s="34"/>
      <c r="GM20" s="34"/>
      <c r="GN20" s="34"/>
      <c r="GO20" s="34"/>
      <c r="GP20" s="34"/>
      <c r="GQ20" s="34"/>
      <c r="GR20" s="34"/>
      <c r="GS20" s="34"/>
      <c r="GT20" s="34"/>
      <c r="GU20" s="34"/>
      <c r="GV20" s="34"/>
      <c r="GW20" s="34"/>
      <c r="GX20" s="34"/>
      <c r="GY20" s="34"/>
      <c r="GZ20" s="34"/>
      <c r="HA20" s="34"/>
      <c r="HB20" s="34"/>
      <c r="HC20" s="34"/>
      <c r="HD20" s="34"/>
      <c r="HE20" s="34"/>
      <c r="HF20" s="34"/>
      <c r="HG20" s="34"/>
      <c r="HH20" s="34"/>
      <c r="HI20" s="34"/>
      <c r="HJ20" s="34"/>
      <c r="HK20" s="34"/>
      <c r="HL20" s="34"/>
      <c r="HM20" s="34"/>
      <c r="HN20" s="34"/>
      <c r="HO20" s="34"/>
      <c r="HP20" s="34"/>
      <c r="HQ20" s="34"/>
      <c r="HR20" s="34"/>
      <c r="HS20" s="34"/>
      <c r="HT20" s="34"/>
      <c r="HU20" s="34"/>
      <c r="HV20" s="34"/>
      <c r="HW20" s="34"/>
      <c r="HX20" s="34"/>
      <c r="HY20" s="34"/>
      <c r="HZ20" s="34"/>
      <c r="IA20" s="34"/>
      <c r="IB20" s="34"/>
      <c r="IC20" s="34"/>
      <c r="ID20" s="34"/>
      <c r="IE20" s="34"/>
      <c r="IF20" s="34"/>
      <c r="IG20" s="34"/>
      <c r="IH20" s="34"/>
      <c r="II20" s="34"/>
      <c r="IJ20" s="34"/>
      <c r="IK20" s="34"/>
      <c r="IL20" s="34"/>
      <c r="IM20" s="34"/>
      <c r="IN20" s="34"/>
      <c r="IO20" s="34"/>
      <c r="IP20" s="34"/>
      <c r="IQ20" s="34"/>
      <c r="IR20" s="34"/>
      <c r="IS20" s="34"/>
      <c r="IT20" s="34"/>
      <c r="IU20" s="34"/>
      <c r="IV20" s="34"/>
      <c r="IW20" s="34"/>
      <c r="JL20" s="7"/>
      <c r="JM20" s="7"/>
      <c r="JN20" s="7"/>
      <c r="JO20" s="7"/>
      <c r="JP20" s="7"/>
      <c r="JQ20" s="7"/>
      <c r="JR20" s="7"/>
      <c r="JS20" s="7"/>
      <c r="JT20" s="7"/>
      <c r="JU20" s="7"/>
      <c r="JV20" s="7"/>
      <c r="JW20" s="7"/>
      <c r="JX20" s="7"/>
      <c r="JY20" s="7"/>
      <c r="JZ20" s="7"/>
      <c r="KA20" s="7"/>
      <c r="KB20" s="7"/>
      <c r="KC20" s="7"/>
      <c r="KD20" s="7"/>
      <c r="KE20" s="7"/>
      <c r="KF20" s="7"/>
      <c r="KG20" s="7"/>
      <c r="KH20" s="7"/>
      <c r="KI20" s="7"/>
      <c r="KJ20" s="7"/>
      <c r="KK20" s="7"/>
      <c r="KL20" s="7"/>
      <c r="KM20" s="7"/>
      <c r="KN20" s="7"/>
      <c r="KO20" s="7"/>
      <c r="KP20" s="7"/>
      <c r="KQ20" s="7"/>
      <c r="KR20" s="7"/>
      <c r="KS20" s="7"/>
      <c r="KT20" s="7"/>
      <c r="KU20" s="7"/>
      <c r="KV20" s="7"/>
      <c r="KW20" s="7"/>
      <c r="KX20" s="7"/>
      <c r="KY20" s="7"/>
      <c r="KZ20" s="7"/>
      <c r="LA20" s="7"/>
      <c r="LB20" s="7"/>
      <c r="LC20" s="7"/>
      <c r="LD20" s="7"/>
      <c r="LE20" s="7"/>
      <c r="LF20" s="7"/>
      <c r="LG20" s="7"/>
      <c r="LH20" s="7"/>
      <c r="LI20" s="7"/>
      <c r="LJ20" s="7"/>
      <c r="LK20" s="7"/>
      <c r="LL20" s="7"/>
      <c r="LM20" s="7"/>
      <c r="LN20" s="7"/>
      <c r="LO20" s="7"/>
      <c r="LP20" s="7"/>
      <c r="LQ20" s="7"/>
      <c r="LR20" s="7"/>
      <c r="LS20" s="7"/>
      <c r="LT20" s="7"/>
      <c r="LU20" s="7"/>
      <c r="LV20" s="7"/>
      <c r="LW20" s="7"/>
      <c r="LX20" s="7"/>
      <c r="LY20" s="7"/>
      <c r="LZ20" s="7"/>
    </row>
    <row r="21" spans="1:338" x14ac:dyDescent="0.3">
      <c r="A21" s="37"/>
      <c r="B21" s="37"/>
      <c r="C21" s="37"/>
      <c r="D21" s="38"/>
      <c r="E21" s="39"/>
      <c r="F21" s="38"/>
      <c r="G21" s="38"/>
      <c r="H21" s="37"/>
      <c r="I21" s="100"/>
      <c r="J21" s="9"/>
      <c r="K21" s="4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33"/>
      <c r="CH21" s="33"/>
      <c r="CI21" s="33"/>
      <c r="CJ21" s="33"/>
      <c r="CK21" s="33"/>
      <c r="CL21" s="33"/>
      <c r="CM21" s="33"/>
      <c r="CN21" s="33"/>
      <c r="CO21" s="33"/>
      <c r="CP21" s="33"/>
      <c r="CQ21" s="33"/>
      <c r="CR21" s="33"/>
      <c r="CS21" s="33"/>
      <c r="CT21" s="33"/>
      <c r="CU21" s="33"/>
      <c r="CV21" s="33"/>
      <c r="CW21" s="33"/>
      <c r="CX21" s="33"/>
      <c r="CY21" s="33"/>
      <c r="CZ21" s="33"/>
      <c r="DA21" s="33"/>
      <c r="DB21" s="33"/>
      <c r="DC21" s="33"/>
      <c r="DD21" s="33"/>
      <c r="DE21" s="33"/>
      <c r="DF21" s="33"/>
      <c r="DG21" s="33"/>
      <c r="DH21" s="33"/>
      <c r="DI21" s="33"/>
      <c r="DJ21" s="33"/>
      <c r="DK21" s="33"/>
      <c r="DL21" s="33"/>
      <c r="DM21" s="33"/>
      <c r="DN21" s="33"/>
      <c r="DO21" s="33"/>
      <c r="DP21" s="33"/>
      <c r="DQ21" s="33"/>
      <c r="DR21" s="33"/>
      <c r="DS21" s="33"/>
      <c r="DT21" s="33"/>
      <c r="DU21" s="33"/>
      <c r="DV21" s="33"/>
      <c r="DW21" s="33"/>
      <c r="DX21" s="33"/>
      <c r="DY21" s="33"/>
      <c r="DZ21" s="33"/>
      <c r="EA21" s="33"/>
      <c r="EB21" s="33"/>
      <c r="EC21" s="33"/>
      <c r="ED21" s="33"/>
      <c r="EE21" s="33"/>
      <c r="EF21" s="33"/>
      <c r="EG21" s="33"/>
      <c r="EH21" s="33"/>
      <c r="EI21" s="33"/>
      <c r="EJ21" s="33"/>
      <c r="EK21" s="33"/>
      <c r="EL21" s="33"/>
      <c r="EM21" s="33"/>
      <c r="EN21" s="33"/>
      <c r="EO21" s="33"/>
      <c r="EP21" s="33"/>
      <c r="EQ21" s="33"/>
      <c r="ER21" s="33"/>
      <c r="ES21" s="33"/>
      <c r="ET21" s="33"/>
      <c r="EU21" s="33"/>
      <c r="EV21" s="33"/>
      <c r="EW21" s="33"/>
      <c r="EX21" s="33"/>
      <c r="EY21" s="33"/>
      <c r="EZ21" s="33"/>
      <c r="FA21" s="33"/>
      <c r="FB21" s="33"/>
      <c r="FC21" s="33"/>
      <c r="FD21" s="33"/>
      <c r="FE21" s="33"/>
      <c r="FF21" s="33"/>
      <c r="FG21" s="33"/>
      <c r="FH21" s="33"/>
      <c r="FI21" s="33"/>
      <c r="FJ21" s="33"/>
      <c r="FK21" s="33"/>
      <c r="FL21" s="33"/>
      <c r="FM21" s="33"/>
      <c r="FN21" s="33"/>
      <c r="FO21" s="33"/>
      <c r="FP21" s="33"/>
      <c r="FQ21" s="33"/>
      <c r="FR21" s="33"/>
      <c r="FS21" s="33"/>
      <c r="FT21" s="33"/>
      <c r="FU21" s="33"/>
      <c r="FV21" s="33"/>
      <c r="FW21" s="33"/>
      <c r="FX21" s="34"/>
      <c r="FY21" s="34"/>
      <c r="FZ21" s="34"/>
      <c r="GA21" s="34"/>
      <c r="GB21" s="34"/>
      <c r="GC21" s="34"/>
      <c r="GD21" s="34"/>
      <c r="GE21" s="34"/>
      <c r="GF21" s="34"/>
      <c r="GG21" s="34"/>
      <c r="GH21" s="34"/>
      <c r="GI21" s="34"/>
      <c r="GJ21" s="34"/>
      <c r="GK21" s="34"/>
      <c r="GL21" s="34"/>
      <c r="GM21" s="34"/>
      <c r="GN21" s="34"/>
      <c r="GO21" s="34"/>
      <c r="GP21" s="34"/>
      <c r="GQ21" s="34"/>
      <c r="GR21" s="34"/>
      <c r="GS21" s="34"/>
      <c r="GT21" s="34"/>
      <c r="GU21" s="34"/>
      <c r="GV21" s="34"/>
      <c r="GW21" s="34"/>
      <c r="GX21" s="34"/>
      <c r="GY21" s="34"/>
      <c r="GZ21" s="34"/>
      <c r="HA21" s="34"/>
      <c r="HB21" s="34"/>
      <c r="HC21" s="34"/>
      <c r="HD21" s="34"/>
      <c r="HE21" s="34"/>
      <c r="HF21" s="34"/>
      <c r="HG21" s="34"/>
      <c r="HH21" s="34"/>
      <c r="HI21" s="34"/>
      <c r="HJ21" s="34"/>
      <c r="HK21" s="34"/>
      <c r="HL21" s="34"/>
      <c r="HM21" s="34"/>
      <c r="HN21" s="34"/>
      <c r="HO21" s="34"/>
      <c r="HP21" s="34"/>
      <c r="HQ21" s="34"/>
      <c r="HR21" s="34"/>
      <c r="HS21" s="34"/>
      <c r="HT21" s="34"/>
      <c r="HU21" s="34"/>
      <c r="HV21" s="34"/>
      <c r="HW21" s="34"/>
      <c r="HX21" s="34"/>
      <c r="HY21" s="34"/>
      <c r="HZ21" s="34"/>
      <c r="IA21" s="34"/>
      <c r="IB21" s="34"/>
      <c r="IC21" s="34"/>
      <c r="ID21" s="34"/>
      <c r="IE21" s="34"/>
      <c r="IF21" s="34"/>
      <c r="IG21" s="34"/>
      <c r="IH21" s="34"/>
      <c r="II21" s="34"/>
      <c r="IJ21" s="34"/>
      <c r="IK21" s="34"/>
      <c r="IL21" s="34"/>
      <c r="IM21" s="34"/>
      <c r="IN21" s="34"/>
      <c r="IO21" s="34"/>
      <c r="IP21" s="34"/>
      <c r="IQ21" s="34"/>
      <c r="IR21" s="34"/>
      <c r="IS21" s="34"/>
      <c r="IT21" s="34"/>
      <c r="IU21" s="34"/>
      <c r="IV21" s="34"/>
      <c r="IW21" s="34"/>
      <c r="JL21" s="7"/>
      <c r="JM21" s="7"/>
      <c r="JN21" s="7"/>
      <c r="JO21" s="7"/>
      <c r="JP21" s="7"/>
      <c r="JQ21" s="7"/>
      <c r="JR21" s="7"/>
      <c r="JS21" s="7"/>
      <c r="JT21" s="7"/>
      <c r="JU21" s="7"/>
      <c r="JV21" s="7"/>
      <c r="JW21" s="7"/>
      <c r="JX21" s="7"/>
      <c r="JY21" s="7"/>
      <c r="JZ21" s="7"/>
      <c r="KA21" s="7"/>
      <c r="KB21" s="7"/>
      <c r="KC21" s="7"/>
      <c r="KD21" s="7"/>
      <c r="KE21" s="7"/>
      <c r="KF21" s="7"/>
      <c r="KG21" s="7"/>
      <c r="KH21" s="7"/>
      <c r="KI21" s="7"/>
      <c r="KJ21" s="7"/>
      <c r="KK21" s="7"/>
      <c r="KL21" s="7"/>
      <c r="KM21" s="7"/>
      <c r="KN21" s="7"/>
      <c r="KO21" s="7"/>
      <c r="KP21" s="7"/>
      <c r="KQ21" s="7"/>
      <c r="KR21" s="7"/>
      <c r="KS21" s="7"/>
      <c r="KT21" s="7"/>
      <c r="KU21" s="7"/>
      <c r="KV21" s="7"/>
      <c r="KW21" s="7"/>
      <c r="KX21" s="7"/>
      <c r="KY21" s="7"/>
      <c r="KZ21" s="7"/>
      <c r="LA21" s="7"/>
      <c r="LB21" s="7"/>
      <c r="LC21" s="7"/>
      <c r="LD21" s="7"/>
      <c r="LE21" s="7"/>
      <c r="LF21" s="7"/>
      <c r="LG21" s="7"/>
      <c r="LH21" s="7"/>
      <c r="LI21" s="7"/>
      <c r="LJ21" s="7"/>
      <c r="LK21" s="7"/>
      <c r="LL21" s="7"/>
      <c r="LM21" s="7"/>
      <c r="LN21" s="7"/>
      <c r="LO21" s="7"/>
      <c r="LP21" s="7"/>
      <c r="LQ21" s="7"/>
      <c r="LR21" s="7"/>
      <c r="LS21" s="7"/>
      <c r="LT21" s="7"/>
      <c r="LU21" s="7"/>
      <c r="LV21" s="7"/>
      <c r="LW21" s="7"/>
      <c r="LX21" s="7"/>
      <c r="LY21" s="7"/>
      <c r="LZ21" s="7"/>
    </row>
    <row r="22" spans="1:338" x14ac:dyDescent="0.3">
      <c r="A22" s="344" t="s">
        <v>17</v>
      </c>
      <c r="B22" s="344"/>
      <c r="C22" s="344"/>
      <c r="D22" s="336" t="str">
        <f>D3</f>
        <v>1322.3.29</v>
      </c>
      <c r="E22" s="336"/>
      <c r="F22" s="336"/>
      <c r="G22" s="336"/>
      <c r="H22" s="336"/>
      <c r="I22" s="336"/>
      <c r="J22" s="375"/>
      <c r="K22" s="375"/>
      <c r="L22" s="375"/>
      <c r="M22" s="375"/>
      <c r="N22" s="375"/>
      <c r="O22" s="375"/>
      <c r="P22" s="375"/>
      <c r="Q22" s="375"/>
      <c r="R22" s="365"/>
      <c r="S22" s="365"/>
      <c r="T22" s="365"/>
      <c r="U22" s="365"/>
      <c r="V22" s="365"/>
      <c r="W22" s="365"/>
      <c r="X22" s="365"/>
      <c r="Y22" s="365"/>
      <c r="Z22" s="365"/>
      <c r="AA22" s="365"/>
      <c r="AB22" s="365"/>
      <c r="AC22" s="365"/>
      <c r="AD22" s="365"/>
      <c r="AE22" s="365"/>
      <c r="AF22" s="365"/>
      <c r="AG22" s="365"/>
      <c r="AH22" s="365"/>
      <c r="AI22" s="365"/>
      <c r="AJ22" s="365"/>
      <c r="AK22" s="365"/>
      <c r="AL22" s="365"/>
      <c r="AM22" s="365"/>
      <c r="AN22" s="365"/>
      <c r="AO22" s="365"/>
      <c r="AP22" s="365"/>
      <c r="AQ22" s="365"/>
      <c r="AR22" s="365"/>
      <c r="AS22" s="365"/>
      <c r="AT22" s="365"/>
      <c r="AU22" s="365"/>
      <c r="AV22" s="365"/>
      <c r="AW22" s="365"/>
      <c r="AX22" s="365"/>
      <c r="AY22" s="365"/>
      <c r="AZ22" s="365"/>
      <c r="BA22" s="365"/>
      <c r="BB22" s="365"/>
      <c r="BC22" s="365"/>
      <c r="BD22" s="365"/>
      <c r="BE22" s="365"/>
      <c r="BF22" s="365"/>
      <c r="BG22" s="365"/>
      <c r="BH22" s="365"/>
      <c r="BI22" s="365"/>
      <c r="BJ22" s="365"/>
      <c r="BK22" s="365"/>
      <c r="BL22" s="365"/>
      <c r="BM22" s="365"/>
      <c r="BN22" s="365"/>
      <c r="BO22" s="365"/>
      <c r="BP22" s="365"/>
      <c r="BQ22" s="365"/>
      <c r="BR22" s="365"/>
      <c r="BS22" s="365"/>
      <c r="BT22" s="365"/>
      <c r="BU22" s="365"/>
      <c r="BV22" s="365"/>
      <c r="BW22" s="365"/>
      <c r="BX22" s="365"/>
      <c r="BY22" s="365"/>
      <c r="BZ22" s="365"/>
      <c r="CA22" s="365"/>
      <c r="CB22" s="365"/>
      <c r="CC22" s="365"/>
      <c r="CD22" s="365"/>
      <c r="CE22" s="365"/>
      <c r="CF22" s="365"/>
      <c r="CG22" s="365"/>
      <c r="CH22" s="365"/>
      <c r="CI22" s="365"/>
      <c r="CJ22" s="365"/>
      <c r="CK22" s="365"/>
      <c r="CL22" s="365"/>
      <c r="CM22" s="365"/>
      <c r="CN22" s="365"/>
      <c r="CO22" s="365"/>
      <c r="CP22" s="365"/>
      <c r="CQ22" s="365"/>
      <c r="CR22" s="365"/>
      <c r="CS22" s="365"/>
      <c r="CT22" s="365"/>
      <c r="CU22" s="365"/>
      <c r="CV22" s="365"/>
      <c r="CW22" s="365"/>
      <c r="CX22" s="365"/>
      <c r="CY22" s="365"/>
      <c r="CZ22" s="365"/>
      <c r="DA22" s="365"/>
      <c r="DB22" s="365"/>
      <c r="DC22" s="365"/>
      <c r="DD22" s="365"/>
      <c r="DE22" s="365"/>
      <c r="DF22" s="365"/>
      <c r="DG22" s="365"/>
      <c r="DH22" s="365"/>
      <c r="DI22" s="365"/>
      <c r="DJ22" s="365"/>
      <c r="DK22" s="365"/>
      <c r="DL22" s="365"/>
      <c r="DM22" s="365"/>
      <c r="DN22" s="365"/>
      <c r="DO22" s="365"/>
      <c r="DP22" s="365"/>
      <c r="DQ22" s="365"/>
      <c r="DR22" s="365"/>
      <c r="DS22" s="365"/>
      <c r="DT22" s="365"/>
      <c r="DU22" s="365"/>
      <c r="DV22" s="365"/>
      <c r="DW22" s="365"/>
      <c r="DX22" s="365"/>
      <c r="DY22" s="365"/>
      <c r="DZ22" s="365"/>
      <c r="EA22" s="365"/>
      <c r="EB22" s="365"/>
      <c r="EC22" s="365"/>
      <c r="ED22" s="365"/>
      <c r="EE22" s="365"/>
      <c r="EF22" s="365"/>
      <c r="EG22" s="365"/>
      <c r="EH22" s="365"/>
      <c r="EI22" s="365"/>
      <c r="EJ22" s="365"/>
      <c r="EK22" s="365"/>
      <c r="EL22" s="365"/>
      <c r="EM22" s="365"/>
      <c r="EN22" s="365"/>
      <c r="EO22" s="365"/>
      <c r="EP22" s="365"/>
      <c r="EQ22" s="365"/>
      <c r="ER22" s="365"/>
      <c r="ES22" s="365"/>
      <c r="ET22" s="365"/>
      <c r="EU22" s="365"/>
      <c r="EV22" s="365"/>
      <c r="EW22" s="365"/>
      <c r="EX22" s="365"/>
      <c r="EY22" s="365"/>
      <c r="EZ22" s="365"/>
      <c r="FA22" s="365"/>
      <c r="FB22" s="365"/>
      <c r="FC22" s="365"/>
      <c r="FD22" s="365"/>
      <c r="FE22" s="365"/>
      <c r="FF22" s="365"/>
      <c r="FG22" s="365"/>
      <c r="FH22" s="365"/>
      <c r="FI22" s="365"/>
      <c r="FJ22" s="365"/>
      <c r="FK22" s="365"/>
      <c r="FL22" s="365"/>
      <c r="FM22" s="365"/>
      <c r="FN22" s="365"/>
      <c r="FO22" s="365"/>
      <c r="FP22" s="365"/>
      <c r="FQ22" s="365"/>
      <c r="FR22" s="365"/>
      <c r="FS22" s="365"/>
      <c r="FT22" s="365"/>
      <c r="FU22" s="365"/>
      <c r="FV22" s="364"/>
      <c r="FW22" s="364"/>
      <c r="FX22" s="364"/>
      <c r="FY22" s="364"/>
      <c r="FZ22" s="364"/>
      <c r="GA22" s="364"/>
      <c r="GB22" s="364"/>
      <c r="GC22" s="364"/>
      <c r="GD22" s="364"/>
      <c r="GE22" s="364"/>
      <c r="GF22" s="364"/>
      <c r="GG22" s="364"/>
      <c r="GH22" s="364"/>
      <c r="GI22" s="364"/>
      <c r="GJ22" s="364"/>
      <c r="GK22" s="364"/>
      <c r="GL22" s="364"/>
      <c r="GM22" s="364"/>
      <c r="GN22" s="364"/>
      <c r="GO22" s="364"/>
      <c r="GP22" s="364"/>
      <c r="GQ22" s="364"/>
      <c r="GR22" s="364"/>
      <c r="GS22" s="364"/>
      <c r="GT22" s="364"/>
      <c r="GU22" s="364"/>
      <c r="GV22" s="364"/>
      <c r="GW22" s="364"/>
      <c r="GX22" s="364"/>
      <c r="GY22" s="364"/>
      <c r="GZ22" s="364"/>
      <c r="HA22" s="364"/>
      <c r="HB22" s="364"/>
      <c r="HC22" s="364"/>
      <c r="HD22" s="364"/>
      <c r="HE22" s="364"/>
      <c r="HF22" s="364"/>
      <c r="HG22" s="364"/>
      <c r="HH22" s="364"/>
      <c r="HI22" s="364"/>
      <c r="HJ22" s="364"/>
      <c r="HK22" s="364"/>
      <c r="HL22" s="364"/>
      <c r="HM22" s="364"/>
      <c r="HN22" s="364"/>
      <c r="HO22" s="364"/>
      <c r="HP22" s="364"/>
      <c r="HQ22" s="364"/>
      <c r="HR22" s="364"/>
      <c r="HS22" s="364"/>
      <c r="HT22" s="364"/>
      <c r="HU22" s="364"/>
      <c r="HV22" s="364"/>
      <c r="HW22" s="364"/>
      <c r="HX22" s="364"/>
      <c r="HY22" s="364"/>
      <c r="HZ22" s="364"/>
      <c r="IA22" s="364"/>
      <c r="IB22" s="364"/>
      <c r="IC22" s="364"/>
      <c r="ID22" s="364"/>
      <c r="IE22" s="364"/>
      <c r="IF22" s="364"/>
      <c r="IG22" s="364"/>
      <c r="IH22" s="364"/>
      <c r="II22" s="364"/>
      <c r="IJ22" s="364"/>
      <c r="IK22" s="364"/>
      <c r="IL22" s="364"/>
      <c r="IM22" s="364"/>
      <c r="IN22" s="364"/>
      <c r="IO22" s="364"/>
      <c r="IP22" s="364"/>
      <c r="IQ22" s="364"/>
      <c r="IR22" s="364"/>
      <c r="IS22" s="364"/>
      <c r="IT22" s="364"/>
      <c r="IU22" s="364"/>
      <c r="IV22" s="364"/>
      <c r="IW22" s="364"/>
      <c r="JL22" s="7"/>
      <c r="JM22" s="7"/>
      <c r="JN22" s="7"/>
      <c r="JO22" s="7"/>
      <c r="JP22" s="7"/>
      <c r="JQ22" s="7"/>
      <c r="JR22" s="7"/>
      <c r="JS22" s="7"/>
      <c r="JT22" s="7"/>
      <c r="JU22" s="7"/>
      <c r="JV22" s="7"/>
      <c r="JW22" s="7"/>
      <c r="JX22" s="7"/>
      <c r="JY22" s="7"/>
      <c r="JZ22" s="7"/>
      <c r="KA22" s="7"/>
      <c r="KB22" s="7"/>
      <c r="KC22" s="7"/>
      <c r="KD22" s="7"/>
      <c r="KE22" s="7"/>
      <c r="KF22" s="7"/>
      <c r="KG22" s="7"/>
      <c r="KH22" s="7"/>
      <c r="KI22" s="7"/>
      <c r="KJ22" s="7"/>
      <c r="KK22" s="7"/>
      <c r="KL22" s="7"/>
      <c r="KM22" s="7"/>
      <c r="KN22" s="7"/>
      <c r="KO22" s="7"/>
      <c r="KP22" s="7"/>
      <c r="KQ22" s="7"/>
      <c r="KR22" s="7"/>
      <c r="KS22" s="7"/>
      <c r="KT22" s="7"/>
      <c r="KU22" s="7"/>
      <c r="KV22" s="7"/>
      <c r="KW22" s="7"/>
      <c r="KX22" s="7"/>
      <c r="KY22" s="7"/>
      <c r="KZ22" s="7"/>
      <c r="LA22" s="7"/>
      <c r="LB22" s="7"/>
      <c r="LC22" s="7"/>
      <c r="LD22" s="7"/>
      <c r="LE22" s="7"/>
      <c r="LF22" s="7"/>
      <c r="LG22" s="7"/>
      <c r="LH22" s="7"/>
      <c r="LI22" s="7"/>
      <c r="LJ22" s="7"/>
      <c r="LK22" s="7"/>
      <c r="LL22" s="7"/>
      <c r="LM22" s="7"/>
      <c r="LN22" s="7"/>
      <c r="LO22" s="7"/>
      <c r="LP22" s="7"/>
      <c r="LQ22" s="7"/>
      <c r="LR22" s="7"/>
      <c r="LS22" s="7"/>
      <c r="LT22" s="7"/>
      <c r="LU22" s="7"/>
      <c r="LV22" s="7"/>
      <c r="LW22" s="7"/>
      <c r="LX22" s="7"/>
      <c r="LY22" s="7"/>
      <c r="LZ22" s="7"/>
    </row>
    <row r="23" spans="1:338" ht="19.5" thickBot="1" x14ac:dyDescent="0.35">
      <c r="A23" s="40"/>
      <c r="B23" s="41"/>
      <c r="C23" s="41"/>
      <c r="D23" s="42"/>
      <c r="E23" s="43"/>
      <c r="F23" s="43"/>
      <c r="G23" s="43"/>
      <c r="H23" s="16"/>
      <c r="I23" s="44"/>
      <c r="J23" s="45"/>
      <c r="K23" s="44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  <c r="IQ23" s="16"/>
      <c r="IR23" s="16"/>
      <c r="IS23" s="16"/>
      <c r="IT23" s="16"/>
      <c r="IU23" s="16"/>
      <c r="IV23" s="16"/>
      <c r="IW23" s="16"/>
      <c r="JL23" s="7"/>
      <c r="JM23" s="7"/>
      <c r="JN23" s="7"/>
      <c r="JO23" s="7"/>
      <c r="JP23" s="7"/>
      <c r="JQ23" s="7"/>
      <c r="JR23" s="7"/>
      <c r="JS23" s="7"/>
      <c r="JT23" s="7"/>
      <c r="JU23" s="7"/>
      <c r="JV23" s="7"/>
      <c r="JW23" s="7"/>
      <c r="JX23" s="7"/>
      <c r="JY23" s="7"/>
      <c r="JZ23" s="7"/>
      <c r="KA23" s="7"/>
      <c r="KB23" s="7"/>
      <c r="KC23" s="7"/>
      <c r="KD23" s="7"/>
      <c r="KE23" s="7"/>
      <c r="KF23" s="7"/>
      <c r="KG23" s="7"/>
      <c r="KH23" s="7"/>
      <c r="KI23" s="7"/>
      <c r="KJ23" s="7"/>
      <c r="KK23" s="7"/>
      <c r="KL23" s="7"/>
      <c r="KM23" s="7"/>
      <c r="KN23" s="7"/>
      <c r="KO23" s="7"/>
      <c r="KP23" s="7"/>
      <c r="KQ23" s="7"/>
      <c r="KR23" s="7"/>
      <c r="KS23" s="7"/>
      <c r="KT23" s="7"/>
      <c r="KU23" s="7"/>
      <c r="KV23" s="7"/>
      <c r="KW23" s="7"/>
      <c r="KX23" s="7"/>
      <c r="KY23" s="7"/>
      <c r="KZ23" s="7"/>
      <c r="LA23" s="7"/>
      <c r="LB23" s="7"/>
      <c r="LC23" s="7"/>
      <c r="LD23" s="7"/>
      <c r="LE23" s="7"/>
      <c r="LF23" s="7"/>
      <c r="LG23" s="7"/>
      <c r="LH23" s="7"/>
      <c r="LI23" s="7"/>
      <c r="LJ23" s="7"/>
      <c r="LK23" s="7"/>
      <c r="LL23" s="7"/>
      <c r="LM23" s="7"/>
      <c r="LN23" s="7"/>
      <c r="LO23" s="7"/>
      <c r="LP23" s="7"/>
      <c r="LQ23" s="7"/>
      <c r="LR23" s="7"/>
      <c r="LS23" s="7"/>
      <c r="LT23" s="7"/>
      <c r="LU23" s="7"/>
      <c r="LV23" s="7"/>
      <c r="LW23" s="7"/>
      <c r="LX23" s="7"/>
      <c r="LY23" s="7"/>
      <c r="LZ23" s="7"/>
    </row>
    <row r="24" spans="1:338" ht="29.25" customHeight="1" x14ac:dyDescent="0.3">
      <c r="A24" s="345" t="s">
        <v>18</v>
      </c>
      <c r="B24" s="348" t="s">
        <v>19</v>
      </c>
      <c r="C24" s="349"/>
      <c r="D24" s="354" t="s">
        <v>20</v>
      </c>
      <c r="E24" s="357" t="s">
        <v>5</v>
      </c>
      <c r="F24" s="360" t="s">
        <v>21</v>
      </c>
      <c r="G24" s="361"/>
      <c r="H24" s="46"/>
      <c r="I24" s="367" t="s">
        <v>22</v>
      </c>
      <c r="J24" s="372" t="s">
        <v>23</v>
      </c>
      <c r="K24" s="373" t="s">
        <v>24</v>
      </c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JL24" s="7"/>
      <c r="JM24" s="7"/>
      <c r="JN24" s="7"/>
      <c r="JO24" s="7"/>
      <c r="JP24" s="7"/>
      <c r="JQ24" s="7"/>
      <c r="JR24" s="7"/>
      <c r="JS24" s="7"/>
      <c r="JT24" s="7"/>
      <c r="JU24" s="7"/>
      <c r="JV24" s="7"/>
      <c r="JW24" s="7"/>
      <c r="JX24" s="7"/>
      <c r="JY24" s="7"/>
      <c r="JZ24" s="7"/>
      <c r="KA24" s="7"/>
      <c r="KB24" s="7"/>
      <c r="KC24" s="7"/>
      <c r="KD24" s="7"/>
      <c r="KE24" s="7"/>
      <c r="KF24" s="7"/>
      <c r="KG24" s="7"/>
      <c r="KH24" s="7"/>
      <c r="KI24" s="7"/>
      <c r="KJ24" s="7"/>
      <c r="KK24" s="7"/>
      <c r="KL24" s="7"/>
      <c r="KM24" s="7"/>
      <c r="KN24" s="7"/>
      <c r="KO24" s="7"/>
      <c r="KP24" s="7"/>
      <c r="KQ24" s="7"/>
      <c r="KR24" s="7"/>
      <c r="KS24" s="7"/>
      <c r="KT24" s="7"/>
      <c r="KU24" s="7"/>
      <c r="KV24" s="7"/>
      <c r="KW24" s="7"/>
      <c r="KX24" s="7"/>
      <c r="KY24" s="7"/>
      <c r="KZ24" s="7"/>
      <c r="LA24" s="7"/>
      <c r="LB24" s="7"/>
      <c r="LC24" s="7"/>
      <c r="LD24" s="7"/>
      <c r="LE24" s="7"/>
      <c r="LF24" s="7"/>
      <c r="LG24" s="7"/>
      <c r="LH24" s="7"/>
      <c r="LI24" s="7"/>
      <c r="LJ24" s="7"/>
      <c r="LK24" s="7"/>
      <c r="LL24" s="7"/>
      <c r="LM24" s="7"/>
      <c r="LN24" s="7"/>
      <c r="LO24" s="7"/>
      <c r="LP24" s="7"/>
      <c r="LQ24" s="7"/>
      <c r="LR24" s="7"/>
      <c r="LS24" s="7"/>
      <c r="LT24" s="7"/>
      <c r="LU24" s="7"/>
      <c r="LV24" s="7"/>
      <c r="LW24" s="7"/>
      <c r="LX24" s="7"/>
      <c r="LY24" s="7"/>
      <c r="LZ24" s="7"/>
    </row>
    <row r="25" spans="1:338" ht="36.75" customHeight="1" thickBot="1" x14ac:dyDescent="0.35">
      <c r="A25" s="346"/>
      <c r="B25" s="350"/>
      <c r="C25" s="351"/>
      <c r="D25" s="355"/>
      <c r="E25" s="358"/>
      <c r="F25" s="362"/>
      <c r="G25" s="363"/>
      <c r="H25" s="355" t="s">
        <v>25</v>
      </c>
      <c r="I25" s="368"/>
      <c r="J25" s="372"/>
      <c r="K25" s="373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8"/>
      <c r="FY25" s="48"/>
      <c r="FZ25" s="48"/>
      <c r="GA25" s="48"/>
      <c r="GB25" s="48"/>
      <c r="GC25" s="48"/>
      <c r="GD25" s="48"/>
      <c r="GE25" s="48"/>
      <c r="GF25" s="48"/>
      <c r="GG25" s="48"/>
      <c r="GH25" s="48"/>
      <c r="GI25" s="48"/>
      <c r="GJ25" s="48"/>
      <c r="GK25" s="48"/>
      <c r="GL25" s="48"/>
      <c r="GM25" s="48"/>
      <c r="GN25" s="48"/>
      <c r="GO25" s="48"/>
      <c r="GP25" s="48"/>
      <c r="GQ25" s="48"/>
      <c r="GR25" s="48"/>
      <c r="GS25" s="48"/>
      <c r="GT25" s="48"/>
      <c r="GU25" s="48"/>
      <c r="GV25" s="48"/>
      <c r="GW25" s="48"/>
      <c r="GX25" s="48"/>
      <c r="GY25" s="48"/>
      <c r="GZ25" s="48"/>
      <c r="HA25" s="48"/>
      <c r="HB25" s="48"/>
      <c r="HC25" s="48"/>
      <c r="HD25" s="48"/>
      <c r="HE25" s="48"/>
      <c r="HF25" s="48"/>
      <c r="HG25" s="48"/>
      <c r="HH25" s="48"/>
      <c r="HI25" s="48"/>
      <c r="HJ25" s="48"/>
      <c r="HK25" s="48"/>
      <c r="HL25" s="48"/>
      <c r="HM25" s="48"/>
      <c r="HN25" s="48"/>
      <c r="HO25" s="48"/>
      <c r="HP25" s="48"/>
      <c r="HQ25" s="48"/>
      <c r="HR25" s="48"/>
      <c r="HS25" s="48"/>
      <c r="HT25" s="48"/>
      <c r="HU25" s="48"/>
      <c r="HV25" s="48"/>
      <c r="HW25" s="48"/>
      <c r="HX25" s="48"/>
      <c r="HY25" s="48"/>
      <c r="HZ25" s="48"/>
      <c r="IA25" s="48"/>
      <c r="IB25" s="48"/>
      <c r="IC25" s="48"/>
      <c r="ID25" s="48"/>
      <c r="IE25" s="48"/>
      <c r="IF25" s="48"/>
      <c r="IG25" s="48"/>
      <c r="IH25" s="48"/>
      <c r="II25" s="48"/>
      <c r="IJ25" s="48"/>
      <c r="IK25" s="48"/>
      <c r="IL25" s="48"/>
      <c r="IM25" s="48"/>
      <c r="IN25" s="48"/>
      <c r="IO25" s="48"/>
      <c r="IP25" s="48"/>
      <c r="IQ25" s="48"/>
      <c r="IR25" s="48"/>
      <c r="IS25" s="48"/>
      <c r="IT25" s="48"/>
      <c r="IU25" s="48"/>
      <c r="IV25" s="48"/>
      <c r="IW25" s="48"/>
      <c r="JL25" s="7"/>
      <c r="JM25" s="7"/>
      <c r="JN25" s="7"/>
      <c r="JO25" s="7"/>
      <c r="JP25" s="7"/>
      <c r="JQ25" s="7"/>
      <c r="JR25" s="7"/>
      <c r="JS25" s="7"/>
      <c r="JT25" s="7"/>
      <c r="JU25" s="7"/>
      <c r="JV25" s="7"/>
      <c r="JW25" s="7"/>
      <c r="JX25" s="7"/>
      <c r="JY25" s="7"/>
      <c r="JZ25" s="7"/>
      <c r="KA25" s="7"/>
      <c r="KB25" s="7"/>
      <c r="KC25" s="7"/>
      <c r="KD25" s="7"/>
      <c r="KE25" s="7"/>
      <c r="KF25" s="7"/>
      <c r="KG25" s="7"/>
      <c r="KH25" s="7"/>
      <c r="KI25" s="7"/>
      <c r="KJ25" s="7"/>
      <c r="KK25" s="7"/>
      <c r="KL25" s="7"/>
      <c r="KM25" s="7"/>
      <c r="KN25" s="7"/>
      <c r="KO25" s="7"/>
      <c r="KP25" s="7"/>
      <c r="KQ25" s="7"/>
      <c r="KR25" s="7"/>
      <c r="KS25" s="7"/>
      <c r="KT25" s="7"/>
      <c r="KU25" s="7"/>
      <c r="KV25" s="7"/>
      <c r="KW25" s="7"/>
      <c r="KX25" s="7"/>
      <c r="KY25" s="7"/>
      <c r="KZ25" s="7"/>
      <c r="LA25" s="7"/>
      <c r="LB25" s="7"/>
      <c r="LC25" s="7"/>
      <c r="LD25" s="7"/>
      <c r="LE25" s="7"/>
      <c r="LF25" s="7"/>
      <c r="LG25" s="7"/>
      <c r="LH25" s="7"/>
      <c r="LI25" s="7"/>
      <c r="LJ25" s="7"/>
      <c r="LK25" s="7"/>
      <c r="LL25" s="7"/>
      <c r="LM25" s="7"/>
      <c r="LN25" s="7"/>
      <c r="LO25" s="7"/>
      <c r="LP25" s="7"/>
      <c r="LQ25" s="7"/>
      <c r="LR25" s="7"/>
      <c r="LS25" s="7"/>
      <c r="LT25" s="7"/>
      <c r="LU25" s="7"/>
      <c r="LV25" s="7"/>
      <c r="LW25" s="7"/>
      <c r="LX25" s="7"/>
      <c r="LY25" s="7"/>
      <c r="LZ25" s="7"/>
    </row>
    <row r="26" spans="1:338" ht="21.75" customHeight="1" thickBot="1" x14ac:dyDescent="0.35">
      <c r="A26" s="347"/>
      <c r="B26" s="352"/>
      <c r="C26" s="353"/>
      <c r="D26" s="356"/>
      <c r="E26" s="359"/>
      <c r="F26" s="43" t="s">
        <v>26</v>
      </c>
      <c r="G26" s="49" t="s">
        <v>27</v>
      </c>
      <c r="H26" s="374"/>
      <c r="I26" s="50" t="s">
        <v>3</v>
      </c>
      <c r="J26" s="157" t="s">
        <v>3</v>
      </c>
      <c r="K26" s="158" t="s">
        <v>3</v>
      </c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8"/>
      <c r="FY26" s="48"/>
      <c r="FZ26" s="48"/>
      <c r="GA26" s="48"/>
      <c r="GB26" s="48"/>
      <c r="GC26" s="48"/>
      <c r="GD26" s="48"/>
      <c r="GE26" s="48"/>
      <c r="GF26" s="48"/>
      <c r="GG26" s="48"/>
      <c r="GH26" s="48"/>
      <c r="GI26" s="48"/>
      <c r="GJ26" s="48"/>
      <c r="GK26" s="48"/>
      <c r="GL26" s="48"/>
      <c r="GM26" s="48"/>
      <c r="GN26" s="48"/>
      <c r="GO26" s="48"/>
      <c r="GP26" s="48"/>
      <c r="GQ26" s="48"/>
      <c r="GR26" s="48"/>
      <c r="GS26" s="48"/>
      <c r="GT26" s="48"/>
      <c r="GU26" s="48"/>
      <c r="GV26" s="48"/>
      <c r="GW26" s="48"/>
      <c r="GX26" s="48"/>
      <c r="GY26" s="48"/>
      <c r="GZ26" s="48"/>
      <c r="HA26" s="48"/>
      <c r="HB26" s="48"/>
      <c r="HC26" s="48"/>
      <c r="HD26" s="48"/>
      <c r="HE26" s="48"/>
      <c r="HF26" s="48"/>
      <c r="HG26" s="48"/>
      <c r="HH26" s="48"/>
      <c r="HI26" s="48"/>
      <c r="HJ26" s="48"/>
      <c r="HK26" s="48"/>
      <c r="HL26" s="48"/>
      <c r="HM26" s="48"/>
      <c r="HN26" s="48"/>
      <c r="HO26" s="48"/>
      <c r="HP26" s="48"/>
      <c r="HQ26" s="48"/>
      <c r="HR26" s="48"/>
      <c r="HS26" s="48"/>
      <c r="HT26" s="48"/>
      <c r="HU26" s="48"/>
      <c r="HV26" s="48"/>
      <c r="HW26" s="48"/>
      <c r="HX26" s="48"/>
      <c r="HY26" s="48"/>
      <c r="HZ26" s="48"/>
      <c r="IA26" s="48"/>
      <c r="IB26" s="48"/>
      <c r="IC26" s="48"/>
      <c r="ID26" s="48"/>
      <c r="IE26" s="48"/>
      <c r="IF26" s="48"/>
      <c r="IG26" s="48"/>
      <c r="IH26" s="48"/>
      <c r="II26" s="48"/>
      <c r="IJ26" s="48"/>
      <c r="IK26" s="48"/>
      <c r="IL26" s="48"/>
      <c r="IM26" s="48"/>
      <c r="IN26" s="48"/>
      <c r="IO26" s="48"/>
      <c r="IP26" s="48"/>
      <c r="IQ26" s="48"/>
      <c r="IR26" s="48"/>
      <c r="IS26" s="48"/>
      <c r="IT26" s="48"/>
      <c r="IU26" s="48"/>
      <c r="IV26" s="48"/>
      <c r="IW26" s="48"/>
      <c r="JL26" s="7"/>
      <c r="JM26" s="7"/>
      <c r="JN26" s="7"/>
      <c r="JO26" s="7"/>
      <c r="JP26" s="7"/>
      <c r="JQ26" s="7"/>
      <c r="JR26" s="7"/>
      <c r="JS26" s="7"/>
      <c r="JT26" s="7"/>
      <c r="JU26" s="7"/>
      <c r="JV26" s="7"/>
      <c r="JW26" s="7"/>
      <c r="JX26" s="7"/>
      <c r="JY26" s="7"/>
      <c r="JZ26" s="7"/>
      <c r="KA26" s="7"/>
      <c r="KB26" s="7"/>
      <c r="KC26" s="7"/>
      <c r="KD26" s="7"/>
      <c r="KE26" s="7"/>
      <c r="KF26" s="7"/>
      <c r="KG26" s="7"/>
      <c r="KH26" s="7"/>
      <c r="KI26" s="7"/>
      <c r="KJ26" s="7"/>
      <c r="KK26" s="7"/>
      <c r="KL26" s="7"/>
      <c r="KM26" s="7"/>
      <c r="KN26" s="7"/>
      <c r="KO26" s="7"/>
      <c r="KP26" s="7"/>
      <c r="KQ26" s="7"/>
      <c r="KR26" s="7"/>
      <c r="KS26" s="7"/>
      <c r="KT26" s="7"/>
      <c r="KU26" s="7"/>
      <c r="KV26" s="7"/>
      <c r="KW26" s="7"/>
      <c r="KX26" s="7"/>
      <c r="KY26" s="7"/>
      <c r="KZ26" s="7"/>
      <c r="LA26" s="7"/>
      <c r="LB26" s="7"/>
      <c r="LC26" s="7"/>
      <c r="LD26" s="7"/>
      <c r="LE26" s="7"/>
      <c r="LF26" s="7"/>
      <c r="LG26" s="7"/>
      <c r="LH26" s="7"/>
      <c r="LI26" s="7"/>
      <c r="LJ26" s="7"/>
      <c r="LK26" s="7"/>
      <c r="LL26" s="7"/>
      <c r="LM26" s="7"/>
      <c r="LN26" s="7"/>
      <c r="LO26" s="7"/>
      <c r="LP26" s="7"/>
      <c r="LQ26" s="7"/>
      <c r="LR26" s="7"/>
      <c r="LS26" s="7"/>
      <c r="LT26" s="7"/>
      <c r="LU26" s="7"/>
      <c r="LV26" s="7"/>
      <c r="LW26" s="7"/>
      <c r="LX26" s="7"/>
      <c r="LY26" s="7"/>
      <c r="LZ26" s="7"/>
    </row>
    <row r="27" spans="1:338" ht="19.5" thickBot="1" x14ac:dyDescent="0.35">
      <c r="A27" s="195" t="s">
        <v>0</v>
      </c>
      <c r="B27" s="376">
        <v>2</v>
      </c>
      <c r="C27" s="377"/>
      <c r="D27" s="194">
        <v>3</v>
      </c>
      <c r="E27" s="194">
        <v>4</v>
      </c>
      <c r="F27" s="194">
        <v>5</v>
      </c>
      <c r="G27" s="194">
        <v>6</v>
      </c>
      <c r="H27" s="193">
        <v>7</v>
      </c>
      <c r="I27" s="194">
        <v>7</v>
      </c>
      <c r="J27" s="51">
        <v>9</v>
      </c>
      <c r="K27" s="52">
        <v>10</v>
      </c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3"/>
      <c r="BM27" s="53"/>
      <c r="BN27" s="53"/>
      <c r="BO27" s="53"/>
      <c r="BP27" s="53"/>
      <c r="BQ27" s="53"/>
      <c r="BR27" s="53"/>
      <c r="BS27" s="53"/>
      <c r="BT27" s="53"/>
      <c r="BU27" s="53"/>
      <c r="BV27" s="53"/>
      <c r="BW27" s="53"/>
      <c r="BX27" s="53"/>
      <c r="BY27" s="53"/>
      <c r="BZ27" s="53"/>
      <c r="CA27" s="53"/>
      <c r="CB27" s="53"/>
      <c r="CC27" s="53"/>
      <c r="CD27" s="53"/>
      <c r="CE27" s="53"/>
      <c r="CF27" s="53"/>
      <c r="CG27" s="53"/>
      <c r="CH27" s="53"/>
      <c r="CI27" s="53"/>
      <c r="CJ27" s="53"/>
      <c r="CK27" s="53"/>
      <c r="CL27" s="53"/>
      <c r="CM27" s="53"/>
      <c r="CN27" s="53"/>
      <c r="CO27" s="53"/>
      <c r="CP27" s="53"/>
      <c r="CQ27" s="53"/>
      <c r="CR27" s="53"/>
      <c r="CS27" s="53"/>
      <c r="CT27" s="53"/>
      <c r="CU27" s="53"/>
      <c r="CV27" s="53"/>
      <c r="CW27" s="53"/>
      <c r="CX27" s="53"/>
      <c r="CY27" s="53"/>
      <c r="CZ27" s="53"/>
      <c r="DA27" s="53"/>
      <c r="DB27" s="53"/>
      <c r="DC27" s="53"/>
      <c r="DD27" s="53"/>
      <c r="DE27" s="53"/>
      <c r="DF27" s="53"/>
      <c r="DG27" s="53"/>
      <c r="DH27" s="53"/>
      <c r="DI27" s="53"/>
      <c r="DJ27" s="53"/>
      <c r="DK27" s="53"/>
      <c r="DL27" s="53"/>
      <c r="DM27" s="53"/>
      <c r="DN27" s="53"/>
      <c r="DO27" s="53"/>
      <c r="DP27" s="53"/>
      <c r="DQ27" s="53"/>
      <c r="DR27" s="53"/>
      <c r="DS27" s="53"/>
      <c r="DT27" s="53"/>
      <c r="DU27" s="53"/>
      <c r="DV27" s="53"/>
      <c r="DW27" s="53"/>
      <c r="DX27" s="53"/>
      <c r="DY27" s="53"/>
      <c r="DZ27" s="53"/>
      <c r="EA27" s="53"/>
      <c r="EB27" s="53"/>
      <c r="EC27" s="53"/>
      <c r="ED27" s="53"/>
      <c r="EE27" s="53"/>
      <c r="EF27" s="53"/>
      <c r="EG27" s="53"/>
      <c r="EH27" s="53"/>
      <c r="EI27" s="53"/>
      <c r="EJ27" s="53"/>
      <c r="EK27" s="53"/>
      <c r="EL27" s="53"/>
      <c r="EM27" s="53"/>
      <c r="EN27" s="53"/>
      <c r="EO27" s="53"/>
      <c r="EP27" s="53"/>
      <c r="EQ27" s="53"/>
      <c r="ER27" s="53"/>
      <c r="ES27" s="53"/>
      <c r="ET27" s="53"/>
      <c r="EU27" s="53"/>
      <c r="EV27" s="53"/>
      <c r="EW27" s="53"/>
      <c r="EX27" s="53"/>
      <c r="EY27" s="53"/>
      <c r="EZ27" s="53"/>
      <c r="FA27" s="53"/>
      <c r="FB27" s="53"/>
      <c r="FC27" s="53"/>
      <c r="FD27" s="53"/>
      <c r="FE27" s="53"/>
      <c r="FF27" s="53"/>
      <c r="FG27" s="53"/>
      <c r="FH27" s="53"/>
      <c r="FI27" s="53"/>
      <c r="FJ27" s="53"/>
      <c r="FK27" s="53"/>
      <c r="FL27" s="53"/>
      <c r="FM27" s="53"/>
      <c r="FN27" s="53"/>
      <c r="FO27" s="53"/>
      <c r="FP27" s="53"/>
      <c r="FQ27" s="53"/>
      <c r="FR27" s="53"/>
      <c r="FS27" s="53"/>
      <c r="FT27" s="53"/>
      <c r="FU27" s="53"/>
      <c r="FV27" s="53"/>
      <c r="FW27" s="53"/>
      <c r="FX27" s="54"/>
      <c r="FY27" s="54"/>
      <c r="FZ27" s="54"/>
      <c r="GA27" s="54"/>
      <c r="GB27" s="54"/>
      <c r="GC27" s="54"/>
      <c r="GD27" s="54"/>
      <c r="GE27" s="54"/>
      <c r="GF27" s="54"/>
      <c r="GG27" s="54"/>
      <c r="GH27" s="54"/>
      <c r="GI27" s="54"/>
      <c r="GJ27" s="54"/>
      <c r="GK27" s="54"/>
      <c r="GL27" s="54"/>
      <c r="GM27" s="54"/>
      <c r="GN27" s="54"/>
      <c r="GO27" s="54"/>
      <c r="GP27" s="54"/>
      <c r="GQ27" s="54"/>
      <c r="GR27" s="54"/>
      <c r="GS27" s="54"/>
      <c r="GT27" s="54"/>
      <c r="GU27" s="54"/>
      <c r="GV27" s="54"/>
      <c r="GW27" s="54"/>
      <c r="GX27" s="54"/>
      <c r="GY27" s="54"/>
      <c r="GZ27" s="54"/>
      <c r="HA27" s="54"/>
      <c r="HB27" s="54"/>
      <c r="HC27" s="54"/>
      <c r="HD27" s="54"/>
      <c r="HE27" s="54"/>
      <c r="HF27" s="54"/>
      <c r="HG27" s="54"/>
      <c r="HH27" s="54"/>
      <c r="HI27" s="54"/>
      <c r="HJ27" s="54"/>
      <c r="HK27" s="54"/>
      <c r="HL27" s="54"/>
      <c r="HM27" s="54"/>
      <c r="HN27" s="54"/>
      <c r="HO27" s="54"/>
      <c r="HP27" s="54"/>
      <c r="HQ27" s="54"/>
      <c r="HR27" s="54"/>
      <c r="HS27" s="54"/>
      <c r="HT27" s="54"/>
      <c r="HU27" s="54"/>
      <c r="HV27" s="54"/>
      <c r="HW27" s="54"/>
      <c r="HX27" s="54"/>
      <c r="HY27" s="54"/>
      <c r="HZ27" s="54"/>
      <c r="IA27" s="54"/>
      <c r="IB27" s="54"/>
      <c r="IC27" s="54"/>
      <c r="ID27" s="54"/>
      <c r="IE27" s="54"/>
      <c r="IF27" s="54"/>
      <c r="IG27" s="54"/>
      <c r="IH27" s="54"/>
      <c r="II27" s="54"/>
      <c r="IJ27" s="54"/>
      <c r="IK27" s="54"/>
      <c r="IL27" s="54"/>
      <c r="IM27" s="54"/>
      <c r="IN27" s="54"/>
      <c r="IO27" s="54"/>
      <c r="IP27" s="54"/>
      <c r="IQ27" s="54"/>
      <c r="IR27" s="54"/>
      <c r="IS27" s="54"/>
      <c r="IT27" s="54"/>
      <c r="IU27" s="54"/>
      <c r="IV27" s="54"/>
      <c r="IW27" s="54"/>
      <c r="JL27" s="7"/>
      <c r="JM27" s="7"/>
      <c r="JN27" s="7"/>
      <c r="JO27" s="7"/>
      <c r="JP27" s="7"/>
      <c r="JQ27" s="7"/>
      <c r="JR27" s="7"/>
      <c r="JS27" s="7"/>
      <c r="JT27" s="7"/>
      <c r="JU27" s="7"/>
      <c r="JV27" s="7"/>
      <c r="JW27" s="7"/>
      <c r="JX27" s="7"/>
      <c r="JY27" s="7"/>
      <c r="JZ27" s="7"/>
      <c r="KA27" s="7"/>
      <c r="KB27" s="7"/>
      <c r="KC27" s="7"/>
      <c r="KD27" s="7"/>
      <c r="KE27" s="7"/>
      <c r="KF27" s="7"/>
      <c r="KG27" s="7"/>
      <c r="KH27" s="7"/>
      <c r="KI27" s="7"/>
      <c r="KJ27" s="7"/>
      <c r="KK27" s="7"/>
      <c r="KL27" s="7"/>
      <c r="KM27" s="7"/>
      <c r="KN27" s="7"/>
      <c r="KO27" s="7"/>
      <c r="KP27" s="7"/>
      <c r="KQ27" s="7"/>
      <c r="KR27" s="7"/>
      <c r="KS27" s="7"/>
      <c r="KT27" s="7"/>
      <c r="KU27" s="7"/>
      <c r="KV27" s="7"/>
      <c r="KW27" s="7"/>
      <c r="KX27" s="7"/>
      <c r="KY27" s="7"/>
      <c r="KZ27" s="7"/>
      <c r="LA27" s="7"/>
      <c r="LB27" s="7"/>
      <c r="LC27" s="7"/>
      <c r="LD27" s="7"/>
      <c r="LE27" s="7"/>
      <c r="LF27" s="7"/>
      <c r="LG27" s="7"/>
      <c r="LH27" s="7"/>
      <c r="LI27" s="7"/>
      <c r="LJ27" s="7"/>
      <c r="LK27" s="7"/>
      <c r="LL27" s="7"/>
      <c r="LM27" s="7"/>
      <c r="LN27" s="7"/>
      <c r="LO27" s="7"/>
      <c r="LP27" s="7"/>
      <c r="LQ27" s="7"/>
      <c r="LR27" s="7"/>
      <c r="LS27" s="7"/>
      <c r="LT27" s="7"/>
      <c r="LU27" s="7"/>
      <c r="LV27" s="7"/>
      <c r="LW27" s="7"/>
      <c r="LX27" s="7"/>
      <c r="LY27" s="7"/>
      <c r="LZ27" s="7"/>
    </row>
    <row r="28" spans="1:338" ht="19.5" hidden="1" thickBot="1" x14ac:dyDescent="0.35">
      <c r="A28" s="369" t="s">
        <v>105</v>
      </c>
      <c r="B28" s="370"/>
      <c r="C28" s="370"/>
      <c r="D28" s="370"/>
      <c r="E28" s="370"/>
      <c r="F28" s="370"/>
      <c r="G28" s="370"/>
      <c r="H28" s="370"/>
      <c r="I28" s="371"/>
      <c r="J28" s="51"/>
      <c r="K28" s="52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3"/>
      <c r="BQ28" s="53"/>
      <c r="BR28" s="53"/>
      <c r="BS28" s="53"/>
      <c r="BT28" s="53"/>
      <c r="BU28" s="53"/>
      <c r="BV28" s="53"/>
      <c r="BW28" s="53"/>
      <c r="BX28" s="53"/>
      <c r="BY28" s="53"/>
      <c r="BZ28" s="53"/>
      <c r="CA28" s="53"/>
      <c r="CB28" s="53"/>
      <c r="CC28" s="53"/>
      <c r="CD28" s="53"/>
      <c r="CE28" s="53"/>
      <c r="CF28" s="53"/>
      <c r="CG28" s="53"/>
      <c r="CH28" s="53"/>
      <c r="CI28" s="53"/>
      <c r="CJ28" s="53"/>
      <c r="CK28" s="53"/>
      <c r="CL28" s="53"/>
      <c r="CM28" s="53"/>
      <c r="CN28" s="53"/>
      <c r="CO28" s="53"/>
      <c r="CP28" s="53"/>
      <c r="CQ28" s="53"/>
      <c r="CR28" s="53"/>
      <c r="CS28" s="53"/>
      <c r="CT28" s="53"/>
      <c r="CU28" s="53"/>
      <c r="CV28" s="53"/>
      <c r="CW28" s="53"/>
      <c r="CX28" s="53"/>
      <c r="CY28" s="53"/>
      <c r="CZ28" s="53"/>
      <c r="DA28" s="53"/>
      <c r="DB28" s="53"/>
      <c r="DC28" s="53"/>
      <c r="DD28" s="53"/>
      <c r="DE28" s="53"/>
      <c r="DF28" s="53"/>
      <c r="DG28" s="53"/>
      <c r="DH28" s="53"/>
      <c r="DI28" s="53"/>
      <c r="DJ28" s="53"/>
      <c r="DK28" s="53"/>
      <c r="DL28" s="53"/>
      <c r="DM28" s="53"/>
      <c r="DN28" s="53"/>
      <c r="DO28" s="53"/>
      <c r="DP28" s="53"/>
      <c r="DQ28" s="53"/>
      <c r="DR28" s="53"/>
      <c r="DS28" s="53"/>
      <c r="DT28" s="53"/>
      <c r="DU28" s="53"/>
      <c r="DV28" s="53"/>
      <c r="DW28" s="53"/>
      <c r="DX28" s="53"/>
      <c r="DY28" s="53"/>
      <c r="DZ28" s="53"/>
      <c r="EA28" s="53"/>
      <c r="EB28" s="53"/>
      <c r="EC28" s="53"/>
      <c r="ED28" s="53"/>
      <c r="EE28" s="53"/>
      <c r="EF28" s="53"/>
      <c r="EG28" s="53"/>
      <c r="EH28" s="53"/>
      <c r="EI28" s="53"/>
      <c r="EJ28" s="53"/>
      <c r="EK28" s="53"/>
      <c r="EL28" s="53"/>
      <c r="EM28" s="53"/>
      <c r="EN28" s="53"/>
      <c r="EO28" s="53"/>
      <c r="EP28" s="53"/>
      <c r="EQ28" s="53"/>
      <c r="ER28" s="53"/>
      <c r="ES28" s="53"/>
      <c r="ET28" s="53"/>
      <c r="EU28" s="53"/>
      <c r="EV28" s="53"/>
      <c r="EW28" s="53"/>
      <c r="EX28" s="53"/>
      <c r="EY28" s="53"/>
      <c r="EZ28" s="53"/>
      <c r="FA28" s="53"/>
      <c r="FB28" s="53"/>
      <c r="FC28" s="53"/>
      <c r="FD28" s="53"/>
      <c r="FE28" s="53"/>
      <c r="FF28" s="53"/>
      <c r="FG28" s="53"/>
      <c r="FH28" s="53"/>
      <c r="FI28" s="53"/>
      <c r="FJ28" s="53"/>
      <c r="FK28" s="53"/>
      <c r="FL28" s="53"/>
      <c r="FM28" s="53"/>
      <c r="FN28" s="53"/>
      <c r="FO28" s="53"/>
      <c r="FP28" s="53"/>
      <c r="FQ28" s="53"/>
      <c r="FR28" s="53"/>
      <c r="FS28" s="53"/>
      <c r="FT28" s="53"/>
      <c r="FU28" s="53"/>
      <c r="FV28" s="53"/>
      <c r="FW28" s="53"/>
      <c r="FX28" s="54"/>
      <c r="FY28" s="54"/>
      <c r="FZ28" s="54"/>
      <c r="GA28" s="54"/>
      <c r="GB28" s="54"/>
      <c r="GC28" s="54"/>
      <c r="GD28" s="54"/>
      <c r="GE28" s="54"/>
      <c r="GF28" s="54"/>
      <c r="GG28" s="54"/>
      <c r="GH28" s="54"/>
      <c r="GI28" s="54"/>
      <c r="GJ28" s="54"/>
      <c r="GK28" s="54"/>
      <c r="GL28" s="54"/>
      <c r="GM28" s="54"/>
      <c r="GN28" s="54"/>
      <c r="GO28" s="54"/>
      <c r="GP28" s="54"/>
      <c r="GQ28" s="54"/>
      <c r="GR28" s="54"/>
      <c r="GS28" s="54"/>
      <c r="GT28" s="54"/>
      <c r="GU28" s="54"/>
      <c r="GV28" s="54"/>
      <c r="GW28" s="54"/>
      <c r="GX28" s="54"/>
      <c r="GY28" s="54"/>
      <c r="GZ28" s="54"/>
      <c r="HA28" s="54"/>
      <c r="HB28" s="54"/>
      <c r="HC28" s="54"/>
      <c r="HD28" s="54"/>
      <c r="HE28" s="54"/>
      <c r="HF28" s="54"/>
      <c r="HG28" s="54"/>
      <c r="HH28" s="54"/>
      <c r="HI28" s="54"/>
      <c r="HJ28" s="54"/>
      <c r="HK28" s="54"/>
      <c r="HL28" s="54"/>
      <c r="HM28" s="54"/>
      <c r="HN28" s="54"/>
      <c r="HO28" s="54"/>
      <c r="HP28" s="54"/>
      <c r="HQ28" s="54"/>
      <c r="HR28" s="54"/>
      <c r="HS28" s="54"/>
      <c r="HT28" s="54"/>
      <c r="HU28" s="54"/>
      <c r="HV28" s="54"/>
      <c r="HW28" s="54"/>
      <c r="HX28" s="54"/>
      <c r="HY28" s="54"/>
      <c r="HZ28" s="54"/>
      <c r="IA28" s="54"/>
      <c r="IB28" s="54"/>
      <c r="IC28" s="54"/>
      <c r="ID28" s="54"/>
      <c r="IE28" s="54"/>
      <c r="IF28" s="54"/>
      <c r="IG28" s="54"/>
      <c r="IH28" s="54"/>
      <c r="II28" s="54"/>
      <c r="IJ28" s="54"/>
      <c r="IK28" s="54"/>
      <c r="IL28" s="54"/>
      <c r="IM28" s="54"/>
      <c r="IN28" s="54"/>
      <c r="IO28" s="54"/>
      <c r="IP28" s="54"/>
      <c r="IQ28" s="54"/>
      <c r="IR28" s="54"/>
      <c r="IS28" s="54"/>
      <c r="IT28" s="54"/>
      <c r="IU28" s="54"/>
      <c r="IV28" s="54"/>
      <c r="IW28" s="54"/>
      <c r="JL28" s="7"/>
      <c r="JM28" s="7"/>
      <c r="JN28" s="7"/>
      <c r="JO28" s="7"/>
      <c r="JP28" s="7"/>
      <c r="JQ28" s="7"/>
      <c r="JR28" s="7"/>
      <c r="JS28" s="7"/>
      <c r="JT28" s="7"/>
      <c r="JU28" s="7"/>
      <c r="JV28" s="7"/>
      <c r="JW28" s="7"/>
      <c r="JX28" s="7"/>
      <c r="JY28" s="7"/>
      <c r="JZ28" s="7"/>
      <c r="KA28" s="7"/>
      <c r="KB28" s="7"/>
      <c r="KC28" s="7"/>
      <c r="KD28" s="7"/>
      <c r="KE28" s="7"/>
      <c r="KF28" s="7"/>
      <c r="KG28" s="7"/>
      <c r="KH28" s="7"/>
      <c r="KI28" s="7"/>
      <c r="KJ28" s="7"/>
      <c r="KK28" s="7"/>
      <c r="KL28" s="7"/>
      <c r="KM28" s="7"/>
      <c r="KN28" s="7"/>
      <c r="KO28" s="7"/>
      <c r="KP28" s="7"/>
      <c r="KQ28" s="7"/>
      <c r="KR28" s="7"/>
      <c r="KS28" s="7"/>
      <c r="KT28" s="7"/>
      <c r="KU28" s="7"/>
      <c r="KV28" s="7"/>
      <c r="KW28" s="7"/>
      <c r="KX28" s="7"/>
      <c r="KY28" s="7"/>
      <c r="KZ28" s="7"/>
      <c r="LA28" s="7"/>
      <c r="LB28" s="7"/>
      <c r="LC28" s="7"/>
      <c r="LD28" s="7"/>
      <c r="LE28" s="7"/>
      <c r="LF28" s="7"/>
      <c r="LG28" s="7"/>
      <c r="LH28" s="7"/>
      <c r="LI28" s="7"/>
      <c r="LJ28" s="7"/>
      <c r="LK28" s="7"/>
      <c r="LL28" s="7"/>
      <c r="LM28" s="7"/>
      <c r="LN28" s="7"/>
      <c r="LO28" s="7"/>
      <c r="LP28" s="7"/>
      <c r="LQ28" s="7"/>
      <c r="LR28" s="7"/>
      <c r="LS28" s="7"/>
      <c r="LT28" s="7"/>
      <c r="LU28" s="7"/>
      <c r="LV28" s="7"/>
      <c r="LW28" s="7"/>
      <c r="LX28" s="7"/>
      <c r="LY28" s="7"/>
      <c r="LZ28" s="7"/>
    </row>
    <row r="29" spans="1:338" x14ac:dyDescent="0.3">
      <c r="A29" s="161" t="s">
        <v>90</v>
      </c>
      <c r="B29" s="366" t="s">
        <v>115</v>
      </c>
      <c r="C29" s="366"/>
      <c r="D29" s="162"/>
      <c r="E29" s="163"/>
      <c r="F29" s="164"/>
      <c r="G29" s="164"/>
      <c r="H29" s="161"/>
      <c r="I29" s="165"/>
      <c r="J29" s="51"/>
      <c r="K29" s="52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3"/>
      <c r="BH29" s="53"/>
      <c r="BI29" s="53"/>
      <c r="BJ29" s="53"/>
      <c r="BK29" s="53"/>
      <c r="BL29" s="53"/>
      <c r="BM29" s="53"/>
      <c r="BN29" s="53"/>
      <c r="BO29" s="53"/>
      <c r="BP29" s="53"/>
      <c r="BQ29" s="53"/>
      <c r="BR29" s="53"/>
      <c r="BS29" s="53"/>
      <c r="BT29" s="53"/>
      <c r="BU29" s="53"/>
      <c r="BV29" s="53"/>
      <c r="BW29" s="53"/>
      <c r="BX29" s="53"/>
      <c r="BY29" s="53"/>
      <c r="BZ29" s="53"/>
      <c r="CA29" s="53"/>
      <c r="CB29" s="53"/>
      <c r="CC29" s="53"/>
      <c r="CD29" s="53"/>
      <c r="CE29" s="53"/>
      <c r="CF29" s="53"/>
      <c r="CG29" s="53"/>
      <c r="CH29" s="53"/>
      <c r="CI29" s="53"/>
      <c r="CJ29" s="53"/>
      <c r="CK29" s="53"/>
      <c r="CL29" s="53"/>
      <c r="CM29" s="53"/>
      <c r="CN29" s="53"/>
      <c r="CO29" s="53"/>
      <c r="CP29" s="53"/>
      <c r="CQ29" s="53"/>
      <c r="CR29" s="53"/>
      <c r="CS29" s="53"/>
      <c r="CT29" s="53"/>
      <c r="CU29" s="53"/>
      <c r="CV29" s="53"/>
      <c r="CW29" s="53"/>
      <c r="CX29" s="53"/>
      <c r="CY29" s="53"/>
      <c r="CZ29" s="53"/>
      <c r="DA29" s="53"/>
      <c r="DB29" s="53"/>
      <c r="DC29" s="53"/>
      <c r="DD29" s="53"/>
      <c r="DE29" s="53"/>
      <c r="DF29" s="53"/>
      <c r="DG29" s="53"/>
      <c r="DH29" s="53"/>
      <c r="DI29" s="53"/>
      <c r="DJ29" s="53"/>
      <c r="DK29" s="53"/>
      <c r="DL29" s="53"/>
      <c r="DM29" s="53"/>
      <c r="DN29" s="53"/>
      <c r="DO29" s="53"/>
      <c r="DP29" s="53"/>
      <c r="DQ29" s="53"/>
      <c r="DR29" s="53"/>
      <c r="DS29" s="53"/>
      <c r="DT29" s="53"/>
      <c r="DU29" s="53"/>
      <c r="DV29" s="53"/>
      <c r="DW29" s="53"/>
      <c r="DX29" s="53"/>
      <c r="DY29" s="53"/>
      <c r="DZ29" s="53"/>
      <c r="EA29" s="53"/>
      <c r="EB29" s="53"/>
      <c r="EC29" s="53"/>
      <c r="ED29" s="53"/>
      <c r="EE29" s="53"/>
      <c r="EF29" s="53"/>
      <c r="EG29" s="53"/>
      <c r="EH29" s="53"/>
      <c r="EI29" s="53"/>
      <c r="EJ29" s="53"/>
      <c r="EK29" s="53"/>
      <c r="EL29" s="53"/>
      <c r="EM29" s="53"/>
      <c r="EN29" s="53"/>
      <c r="EO29" s="53"/>
      <c r="EP29" s="53"/>
      <c r="EQ29" s="53"/>
      <c r="ER29" s="53"/>
      <c r="ES29" s="53"/>
      <c r="ET29" s="53"/>
      <c r="EU29" s="53"/>
      <c r="EV29" s="53"/>
      <c r="EW29" s="53"/>
      <c r="EX29" s="53"/>
      <c r="EY29" s="53"/>
      <c r="EZ29" s="53"/>
      <c r="FA29" s="53"/>
      <c r="FB29" s="53"/>
      <c r="FC29" s="53"/>
      <c r="FD29" s="53"/>
      <c r="FE29" s="53"/>
      <c r="FF29" s="53"/>
      <c r="FG29" s="53"/>
      <c r="FH29" s="53"/>
      <c r="FI29" s="53"/>
      <c r="FJ29" s="53"/>
      <c r="FK29" s="53"/>
      <c r="FL29" s="53"/>
      <c r="FM29" s="53"/>
      <c r="FN29" s="53"/>
      <c r="FO29" s="53"/>
      <c r="FP29" s="53"/>
      <c r="FQ29" s="53"/>
      <c r="FR29" s="53"/>
      <c r="FS29" s="53"/>
      <c r="FT29" s="53"/>
      <c r="FU29" s="53"/>
      <c r="FV29" s="53"/>
      <c r="FW29" s="53"/>
      <c r="FX29" s="54"/>
      <c r="FY29" s="54"/>
      <c r="FZ29" s="54"/>
      <c r="GA29" s="54"/>
      <c r="GB29" s="54"/>
      <c r="GC29" s="54"/>
      <c r="GD29" s="54"/>
      <c r="GE29" s="54"/>
      <c r="GF29" s="54"/>
      <c r="GG29" s="54"/>
      <c r="GH29" s="54"/>
      <c r="GI29" s="54"/>
      <c r="GJ29" s="54"/>
      <c r="GK29" s="54"/>
      <c r="GL29" s="54"/>
      <c r="GM29" s="54"/>
      <c r="GN29" s="54"/>
      <c r="GO29" s="54"/>
      <c r="GP29" s="54"/>
      <c r="GQ29" s="54"/>
      <c r="GR29" s="54"/>
      <c r="GS29" s="54"/>
      <c r="GT29" s="54"/>
      <c r="GU29" s="54"/>
      <c r="GV29" s="54"/>
      <c r="GW29" s="54"/>
      <c r="GX29" s="54"/>
      <c r="GY29" s="54"/>
      <c r="GZ29" s="54"/>
      <c r="HA29" s="54"/>
      <c r="HB29" s="54"/>
      <c r="HC29" s="54"/>
      <c r="HD29" s="54"/>
      <c r="HE29" s="54"/>
      <c r="HF29" s="54"/>
      <c r="HG29" s="54"/>
      <c r="HH29" s="54"/>
      <c r="HI29" s="54"/>
      <c r="HJ29" s="54"/>
      <c r="HK29" s="54"/>
      <c r="HL29" s="54"/>
      <c r="HM29" s="54"/>
      <c r="HN29" s="54"/>
      <c r="HO29" s="54"/>
      <c r="HP29" s="54"/>
      <c r="HQ29" s="54"/>
      <c r="HR29" s="54"/>
      <c r="HS29" s="54"/>
      <c r="HT29" s="54"/>
      <c r="HU29" s="54"/>
      <c r="HV29" s="54"/>
      <c r="HW29" s="54"/>
      <c r="HX29" s="54"/>
      <c r="HY29" s="54"/>
      <c r="HZ29" s="54"/>
      <c r="IA29" s="54"/>
      <c r="IB29" s="54"/>
      <c r="IC29" s="54"/>
      <c r="ID29" s="54"/>
      <c r="IE29" s="54"/>
      <c r="IF29" s="54"/>
      <c r="IG29" s="54"/>
      <c r="IH29" s="54"/>
      <c r="II29" s="54"/>
      <c r="IJ29" s="54"/>
      <c r="IK29" s="54"/>
      <c r="IL29" s="54"/>
      <c r="IM29" s="54"/>
      <c r="IN29" s="54"/>
      <c r="IO29" s="54"/>
      <c r="IP29" s="54"/>
      <c r="IQ29" s="54"/>
      <c r="IR29" s="54"/>
      <c r="IS29" s="54"/>
      <c r="IT29" s="54"/>
      <c r="IU29" s="54"/>
      <c r="IV29" s="54"/>
      <c r="IW29" s="54"/>
      <c r="JL29" s="7"/>
      <c r="JM29" s="7"/>
      <c r="JN29" s="7"/>
      <c r="JO29" s="7"/>
      <c r="JP29" s="7"/>
      <c r="JQ29" s="7"/>
      <c r="JR29" s="7"/>
      <c r="JS29" s="7"/>
      <c r="JT29" s="7"/>
      <c r="JU29" s="7"/>
      <c r="JV29" s="7"/>
      <c r="JW29" s="7"/>
      <c r="JX29" s="7"/>
      <c r="JY29" s="7"/>
      <c r="JZ29" s="7"/>
      <c r="KA29" s="7"/>
      <c r="KB29" s="7"/>
      <c r="KC29" s="7"/>
      <c r="KD29" s="7"/>
      <c r="KE29" s="7"/>
      <c r="KF29" s="7"/>
      <c r="KG29" s="7"/>
      <c r="KH29" s="7"/>
      <c r="KI29" s="7"/>
      <c r="KJ29" s="7"/>
      <c r="KK29" s="7"/>
      <c r="KL29" s="7"/>
      <c r="KM29" s="7"/>
      <c r="KN29" s="7"/>
      <c r="KO29" s="7"/>
      <c r="KP29" s="7"/>
      <c r="KQ29" s="7"/>
      <c r="KR29" s="7"/>
      <c r="KS29" s="7"/>
      <c r="KT29" s="7"/>
      <c r="KU29" s="7"/>
      <c r="KV29" s="7"/>
      <c r="KW29" s="7"/>
      <c r="KX29" s="7"/>
      <c r="KY29" s="7"/>
      <c r="KZ29" s="7"/>
      <c r="LA29" s="7"/>
      <c r="LB29" s="7"/>
      <c r="LC29" s="7"/>
      <c r="LD29" s="7"/>
      <c r="LE29" s="7"/>
      <c r="LF29" s="7"/>
      <c r="LG29" s="7"/>
      <c r="LH29" s="7"/>
      <c r="LI29" s="7"/>
      <c r="LJ29" s="7"/>
      <c r="LK29" s="7"/>
      <c r="LL29" s="7"/>
      <c r="LM29" s="7"/>
      <c r="LN29" s="7"/>
      <c r="LO29" s="7"/>
      <c r="LP29" s="7"/>
      <c r="LQ29" s="7"/>
      <c r="LR29" s="7"/>
      <c r="LS29" s="7"/>
      <c r="LT29" s="7"/>
      <c r="LU29" s="7"/>
      <c r="LV29" s="7"/>
      <c r="LW29" s="7"/>
      <c r="LX29" s="7"/>
      <c r="LY29" s="7"/>
      <c r="LZ29" s="7"/>
    </row>
    <row r="30" spans="1:338" ht="36.75" customHeight="1" x14ac:dyDescent="0.3">
      <c r="A30" s="192" t="s">
        <v>91</v>
      </c>
      <c r="B30" s="325" t="s">
        <v>119</v>
      </c>
      <c r="C30" s="326"/>
      <c r="D30" s="166" t="s">
        <v>112</v>
      </c>
      <c r="E30" s="167">
        <f>ЗАЯВКА!G86</f>
        <v>100</v>
      </c>
      <c r="F30" s="184" t="s">
        <v>106</v>
      </c>
      <c r="G30" s="184" t="s">
        <v>117</v>
      </c>
      <c r="H30" s="192"/>
      <c r="I30" s="168"/>
      <c r="J30" s="51"/>
      <c r="K30" s="52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  <c r="BK30" s="53"/>
      <c r="BL30" s="53"/>
      <c r="BM30" s="53"/>
      <c r="BN30" s="53"/>
      <c r="BO30" s="53"/>
      <c r="BP30" s="53"/>
      <c r="BQ30" s="53"/>
      <c r="BR30" s="53"/>
      <c r="BS30" s="53"/>
      <c r="BT30" s="53"/>
      <c r="BU30" s="53"/>
      <c r="BV30" s="53"/>
      <c r="BW30" s="53"/>
      <c r="BX30" s="53"/>
      <c r="BY30" s="53"/>
      <c r="BZ30" s="53"/>
      <c r="CA30" s="53"/>
      <c r="CB30" s="53"/>
      <c r="CC30" s="53"/>
      <c r="CD30" s="53"/>
      <c r="CE30" s="53"/>
      <c r="CF30" s="53"/>
      <c r="CG30" s="53"/>
      <c r="CH30" s="53"/>
      <c r="CI30" s="53"/>
      <c r="CJ30" s="53"/>
      <c r="CK30" s="53"/>
      <c r="CL30" s="53"/>
      <c r="CM30" s="53"/>
      <c r="CN30" s="53"/>
      <c r="CO30" s="53"/>
      <c r="CP30" s="53"/>
      <c r="CQ30" s="53"/>
      <c r="CR30" s="53"/>
      <c r="CS30" s="53"/>
      <c r="CT30" s="53"/>
      <c r="CU30" s="53"/>
      <c r="CV30" s="53"/>
      <c r="CW30" s="53"/>
      <c r="CX30" s="53"/>
      <c r="CY30" s="53"/>
      <c r="CZ30" s="53"/>
      <c r="DA30" s="53"/>
      <c r="DB30" s="53"/>
      <c r="DC30" s="53"/>
      <c r="DD30" s="53"/>
      <c r="DE30" s="53"/>
      <c r="DF30" s="53"/>
      <c r="DG30" s="53"/>
      <c r="DH30" s="53"/>
      <c r="DI30" s="53"/>
      <c r="DJ30" s="53"/>
      <c r="DK30" s="53"/>
      <c r="DL30" s="53"/>
      <c r="DM30" s="53"/>
      <c r="DN30" s="53"/>
      <c r="DO30" s="53"/>
      <c r="DP30" s="53"/>
      <c r="DQ30" s="53"/>
      <c r="DR30" s="53"/>
      <c r="DS30" s="53"/>
      <c r="DT30" s="53"/>
      <c r="DU30" s="53"/>
      <c r="DV30" s="53"/>
      <c r="DW30" s="53"/>
      <c r="DX30" s="53"/>
      <c r="DY30" s="53"/>
      <c r="DZ30" s="53"/>
      <c r="EA30" s="53"/>
      <c r="EB30" s="53"/>
      <c r="EC30" s="53"/>
      <c r="ED30" s="53"/>
      <c r="EE30" s="53"/>
      <c r="EF30" s="53"/>
      <c r="EG30" s="53"/>
      <c r="EH30" s="53"/>
      <c r="EI30" s="53"/>
      <c r="EJ30" s="53"/>
      <c r="EK30" s="53"/>
      <c r="EL30" s="53"/>
      <c r="EM30" s="53"/>
      <c r="EN30" s="53"/>
      <c r="EO30" s="53"/>
      <c r="EP30" s="53"/>
      <c r="EQ30" s="53"/>
      <c r="ER30" s="53"/>
      <c r="ES30" s="53"/>
      <c r="ET30" s="53"/>
      <c r="EU30" s="53"/>
      <c r="EV30" s="53"/>
      <c r="EW30" s="53"/>
      <c r="EX30" s="53"/>
      <c r="EY30" s="53"/>
      <c r="EZ30" s="53"/>
      <c r="FA30" s="53"/>
      <c r="FB30" s="53"/>
      <c r="FC30" s="53"/>
      <c r="FD30" s="53"/>
      <c r="FE30" s="53"/>
      <c r="FF30" s="53"/>
      <c r="FG30" s="53"/>
      <c r="FH30" s="53"/>
      <c r="FI30" s="53"/>
      <c r="FJ30" s="53"/>
      <c r="FK30" s="53"/>
      <c r="FL30" s="53"/>
      <c r="FM30" s="53"/>
      <c r="FN30" s="53"/>
      <c r="FO30" s="53"/>
      <c r="FP30" s="53"/>
      <c r="FQ30" s="53"/>
      <c r="FR30" s="53"/>
      <c r="FS30" s="53"/>
      <c r="FT30" s="53"/>
      <c r="FU30" s="53"/>
      <c r="FV30" s="53"/>
      <c r="FW30" s="53"/>
      <c r="FX30" s="54"/>
      <c r="FY30" s="54"/>
      <c r="FZ30" s="54"/>
      <c r="GA30" s="54"/>
      <c r="GB30" s="54"/>
      <c r="GC30" s="54"/>
      <c r="GD30" s="54"/>
      <c r="GE30" s="54"/>
      <c r="GF30" s="54"/>
      <c r="GG30" s="54"/>
      <c r="GH30" s="54"/>
      <c r="GI30" s="54"/>
      <c r="GJ30" s="54"/>
      <c r="GK30" s="54"/>
      <c r="GL30" s="54"/>
      <c r="GM30" s="54"/>
      <c r="GN30" s="54"/>
      <c r="GO30" s="54"/>
      <c r="GP30" s="54"/>
      <c r="GQ30" s="54"/>
      <c r="GR30" s="54"/>
      <c r="GS30" s="54"/>
      <c r="GT30" s="54"/>
      <c r="GU30" s="54"/>
      <c r="GV30" s="54"/>
      <c r="GW30" s="54"/>
      <c r="GX30" s="54"/>
      <c r="GY30" s="54"/>
      <c r="GZ30" s="54"/>
      <c r="HA30" s="54"/>
      <c r="HB30" s="54"/>
      <c r="HC30" s="54"/>
      <c r="HD30" s="54"/>
      <c r="HE30" s="54"/>
      <c r="HF30" s="54"/>
      <c r="HG30" s="54"/>
      <c r="HH30" s="54"/>
      <c r="HI30" s="54"/>
      <c r="HJ30" s="54"/>
      <c r="HK30" s="54"/>
      <c r="HL30" s="54"/>
      <c r="HM30" s="54"/>
      <c r="HN30" s="54"/>
      <c r="HO30" s="54"/>
      <c r="HP30" s="54"/>
      <c r="HQ30" s="54"/>
      <c r="HR30" s="54"/>
      <c r="HS30" s="54"/>
      <c r="HT30" s="54"/>
      <c r="HU30" s="54"/>
      <c r="HV30" s="54"/>
      <c r="HW30" s="54"/>
      <c r="HX30" s="54"/>
      <c r="HY30" s="54"/>
      <c r="HZ30" s="54"/>
      <c r="IA30" s="54"/>
      <c r="IB30" s="54"/>
      <c r="IC30" s="54"/>
      <c r="ID30" s="54"/>
      <c r="IE30" s="54"/>
      <c r="IF30" s="54"/>
      <c r="IG30" s="54"/>
      <c r="IH30" s="54"/>
      <c r="II30" s="54"/>
      <c r="IJ30" s="54"/>
      <c r="IK30" s="54"/>
      <c r="IL30" s="54"/>
      <c r="IM30" s="54"/>
      <c r="IN30" s="54"/>
      <c r="IO30" s="54"/>
      <c r="IP30" s="54"/>
      <c r="IQ30" s="54"/>
      <c r="IR30" s="54"/>
      <c r="IS30" s="54"/>
      <c r="IT30" s="54"/>
      <c r="IU30" s="54"/>
      <c r="IV30" s="54"/>
      <c r="IW30" s="54"/>
      <c r="JL30" s="7"/>
      <c r="JM30" s="7"/>
      <c r="JN30" s="7"/>
      <c r="JO30" s="7"/>
      <c r="JP30" s="7"/>
      <c r="JQ30" s="7"/>
      <c r="JR30" s="7"/>
      <c r="JS30" s="7"/>
      <c r="JT30" s="7"/>
      <c r="JU30" s="7"/>
      <c r="JV30" s="7"/>
      <c r="JW30" s="7"/>
      <c r="JX30" s="7"/>
      <c r="JY30" s="7"/>
      <c r="JZ30" s="7"/>
      <c r="KA30" s="7"/>
      <c r="KB30" s="7"/>
      <c r="KC30" s="7"/>
      <c r="KD30" s="7"/>
      <c r="KE30" s="7"/>
      <c r="KF30" s="7"/>
      <c r="KG30" s="7"/>
      <c r="KH30" s="7"/>
      <c r="KI30" s="7"/>
      <c r="KJ30" s="7"/>
      <c r="KK30" s="7"/>
      <c r="KL30" s="7"/>
      <c r="KM30" s="7"/>
      <c r="KN30" s="7"/>
      <c r="KO30" s="7"/>
      <c r="KP30" s="7"/>
      <c r="KQ30" s="7"/>
      <c r="KR30" s="7"/>
      <c r="KS30" s="7"/>
      <c r="KT30" s="7"/>
      <c r="KU30" s="7"/>
      <c r="KV30" s="7"/>
      <c r="KW30" s="7"/>
      <c r="KX30" s="7"/>
      <c r="KY30" s="7"/>
      <c r="KZ30" s="7"/>
      <c r="LA30" s="7"/>
      <c r="LB30" s="7"/>
      <c r="LC30" s="7"/>
      <c r="LD30" s="7"/>
      <c r="LE30" s="7"/>
      <c r="LF30" s="7"/>
      <c r="LG30" s="7"/>
      <c r="LH30" s="7"/>
      <c r="LI30" s="7"/>
      <c r="LJ30" s="7"/>
      <c r="LK30" s="7"/>
      <c r="LL30" s="7"/>
      <c r="LM30" s="7"/>
      <c r="LN30" s="7"/>
      <c r="LO30" s="7"/>
      <c r="LP30" s="7"/>
      <c r="LQ30" s="7"/>
      <c r="LR30" s="7"/>
      <c r="LS30" s="7"/>
      <c r="LT30" s="7"/>
      <c r="LU30" s="7"/>
      <c r="LV30" s="7"/>
      <c r="LW30" s="7"/>
      <c r="LX30" s="7"/>
      <c r="LY30" s="7"/>
      <c r="LZ30" s="7"/>
    </row>
    <row r="31" spans="1:338" s="57" customFormat="1" ht="36.75" customHeight="1" x14ac:dyDescent="0.3">
      <c r="A31" s="169">
        <v>1006</v>
      </c>
      <c r="B31" s="329" t="str">
        <f>B30</f>
        <v>Высоконапорный водовод куст скважин 162-точка врезк Инвентарный № 130000017468</v>
      </c>
      <c r="C31" s="330"/>
      <c r="D31" s="212"/>
      <c r="E31" s="229"/>
      <c r="F31" s="170"/>
      <c r="G31" s="171"/>
      <c r="H31" s="172"/>
      <c r="I31" s="172"/>
      <c r="J31" s="98"/>
      <c r="K31" s="98"/>
      <c r="L31" s="55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6"/>
      <c r="BM31" s="56"/>
      <c r="BN31" s="56"/>
      <c r="BO31" s="56"/>
      <c r="BP31" s="56"/>
      <c r="BQ31" s="56"/>
      <c r="BR31" s="56"/>
      <c r="BS31" s="56"/>
      <c r="BT31" s="56"/>
      <c r="BU31" s="56"/>
      <c r="BV31" s="56"/>
      <c r="BW31" s="56"/>
      <c r="BX31" s="56"/>
      <c r="BY31" s="56"/>
      <c r="BZ31" s="56"/>
      <c r="CA31" s="56"/>
      <c r="CB31" s="56"/>
      <c r="CC31" s="56"/>
      <c r="CD31" s="56"/>
      <c r="CE31" s="56"/>
      <c r="CF31" s="56"/>
      <c r="CG31" s="56"/>
      <c r="CH31" s="56"/>
      <c r="CI31" s="56"/>
      <c r="CJ31" s="56"/>
      <c r="CK31" s="56"/>
      <c r="CL31" s="56"/>
      <c r="CM31" s="56"/>
      <c r="CN31" s="56"/>
      <c r="CO31" s="56"/>
      <c r="CP31" s="56"/>
      <c r="CQ31" s="56"/>
      <c r="CR31" s="56"/>
      <c r="CS31" s="56"/>
      <c r="CT31" s="56"/>
      <c r="CU31" s="56"/>
      <c r="CV31" s="56"/>
      <c r="CW31" s="56"/>
      <c r="CX31" s="56"/>
      <c r="CY31" s="56"/>
      <c r="CZ31" s="56"/>
      <c r="DA31" s="56"/>
      <c r="DB31" s="56"/>
      <c r="DC31" s="56"/>
      <c r="DD31" s="56"/>
      <c r="DE31" s="56"/>
      <c r="DF31" s="56"/>
      <c r="DG31" s="56"/>
      <c r="DH31" s="56"/>
      <c r="DI31" s="56"/>
      <c r="DJ31" s="56"/>
      <c r="DK31" s="56"/>
      <c r="DL31" s="56"/>
      <c r="DM31" s="56"/>
      <c r="DN31" s="56"/>
      <c r="DO31" s="56"/>
      <c r="DP31" s="56"/>
      <c r="DQ31" s="56"/>
      <c r="DR31" s="56"/>
      <c r="DS31" s="56"/>
      <c r="DT31" s="56"/>
      <c r="DU31" s="56"/>
      <c r="DV31" s="56"/>
      <c r="DW31" s="56"/>
      <c r="DX31" s="56"/>
      <c r="DY31" s="56"/>
      <c r="DZ31" s="56"/>
      <c r="EA31" s="56"/>
      <c r="EB31" s="56"/>
      <c r="EC31" s="56"/>
      <c r="ED31" s="56"/>
      <c r="EE31" s="56"/>
      <c r="EF31" s="56"/>
      <c r="EG31" s="56"/>
      <c r="EH31" s="56"/>
      <c r="EI31" s="56"/>
      <c r="EJ31" s="56"/>
      <c r="EK31" s="56"/>
      <c r="EL31" s="56"/>
      <c r="EM31" s="56"/>
      <c r="EN31" s="56"/>
      <c r="EO31" s="56"/>
      <c r="EP31" s="56"/>
      <c r="EQ31" s="56"/>
      <c r="ER31" s="56"/>
      <c r="ES31" s="56"/>
      <c r="ET31" s="56"/>
      <c r="EU31" s="56"/>
      <c r="EV31" s="56"/>
      <c r="EW31" s="56"/>
      <c r="EX31" s="56"/>
      <c r="EY31" s="56"/>
      <c r="EZ31" s="56"/>
      <c r="FA31" s="56"/>
      <c r="FB31" s="56"/>
      <c r="FC31" s="56"/>
      <c r="FD31" s="56"/>
      <c r="FE31" s="56"/>
      <c r="FF31" s="56"/>
      <c r="FG31" s="56"/>
      <c r="FH31" s="56"/>
      <c r="FI31" s="56"/>
      <c r="FJ31" s="56"/>
      <c r="FK31" s="56"/>
      <c r="FL31" s="56"/>
      <c r="FM31" s="56"/>
      <c r="FN31" s="56"/>
      <c r="FO31" s="56"/>
      <c r="FP31" s="56"/>
      <c r="FQ31" s="56"/>
      <c r="FR31" s="56"/>
      <c r="FS31" s="56"/>
      <c r="FT31" s="56"/>
      <c r="FU31" s="56"/>
      <c r="FV31" s="56"/>
      <c r="FW31" s="56"/>
      <c r="FX31" s="56"/>
      <c r="FY31" s="56"/>
      <c r="FZ31" s="56"/>
      <c r="GA31" s="56"/>
      <c r="GB31" s="56"/>
      <c r="GC31" s="56"/>
      <c r="GD31" s="56"/>
      <c r="GE31" s="56"/>
      <c r="GF31" s="56"/>
      <c r="GG31" s="56"/>
      <c r="GH31" s="56"/>
      <c r="GI31" s="56"/>
      <c r="GJ31" s="56"/>
      <c r="GK31" s="56"/>
      <c r="GL31" s="56"/>
      <c r="GM31" s="56"/>
      <c r="GN31" s="56"/>
      <c r="GO31" s="56"/>
      <c r="GP31" s="56"/>
      <c r="GQ31" s="56"/>
      <c r="GR31" s="56"/>
      <c r="GS31" s="56"/>
      <c r="GT31" s="56"/>
      <c r="GU31" s="56"/>
      <c r="GV31" s="56"/>
      <c r="GW31" s="56"/>
      <c r="GX31" s="56"/>
      <c r="GY31" s="56"/>
      <c r="GZ31" s="56"/>
      <c r="HA31" s="56"/>
      <c r="HB31" s="56"/>
      <c r="HC31" s="56"/>
      <c r="HD31" s="56"/>
      <c r="HE31" s="56"/>
      <c r="HF31" s="56"/>
      <c r="HG31" s="56"/>
      <c r="HH31" s="56"/>
      <c r="HI31" s="56"/>
      <c r="HJ31" s="56"/>
      <c r="HK31" s="56"/>
      <c r="HL31" s="56"/>
      <c r="HM31" s="56"/>
      <c r="HN31" s="56"/>
      <c r="HO31" s="56"/>
      <c r="HP31" s="56"/>
      <c r="HQ31" s="56"/>
      <c r="HR31" s="56"/>
      <c r="HS31" s="56"/>
      <c r="HT31" s="56"/>
      <c r="HU31" s="56"/>
      <c r="HV31" s="56"/>
      <c r="HW31" s="56"/>
      <c r="HX31" s="56"/>
      <c r="HY31" s="56"/>
      <c r="HZ31" s="56"/>
      <c r="IA31" s="56"/>
      <c r="IB31" s="56"/>
      <c r="IC31" s="56"/>
      <c r="ID31" s="56"/>
      <c r="IE31" s="56"/>
      <c r="IF31" s="56"/>
      <c r="IG31" s="56"/>
      <c r="IH31" s="56"/>
      <c r="II31" s="56"/>
      <c r="IJ31" s="56"/>
      <c r="IK31" s="56"/>
      <c r="IL31" s="56"/>
      <c r="IM31" s="56"/>
      <c r="IN31" s="56"/>
      <c r="IO31" s="56"/>
      <c r="IP31" s="56"/>
      <c r="IQ31" s="56"/>
      <c r="IR31" s="56"/>
      <c r="IS31" s="56"/>
      <c r="IT31" s="56"/>
      <c r="IU31" s="56"/>
      <c r="IV31" s="56"/>
      <c r="IW31" s="56"/>
    </row>
    <row r="32" spans="1:338" s="57" customFormat="1" ht="36.75" customHeight="1" x14ac:dyDescent="0.3">
      <c r="A32" s="192" t="s">
        <v>91</v>
      </c>
      <c r="B32" s="325" t="s">
        <v>120</v>
      </c>
      <c r="C32" s="326"/>
      <c r="D32" s="166" t="s">
        <v>112</v>
      </c>
      <c r="E32" s="167">
        <f>ЗАЯВКА!G87</f>
        <v>200</v>
      </c>
      <c r="F32" s="184" t="s">
        <v>106</v>
      </c>
      <c r="G32" s="184" t="s">
        <v>117</v>
      </c>
      <c r="H32" s="192"/>
      <c r="I32" s="168"/>
      <c r="J32" s="98"/>
      <c r="K32" s="98"/>
      <c r="L32" s="55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6"/>
      <c r="BM32" s="56"/>
      <c r="BN32" s="56"/>
      <c r="BO32" s="56"/>
      <c r="BP32" s="56"/>
      <c r="BQ32" s="56"/>
      <c r="BR32" s="56"/>
      <c r="BS32" s="56"/>
      <c r="BT32" s="56"/>
      <c r="BU32" s="56"/>
      <c r="BV32" s="56"/>
      <c r="BW32" s="56"/>
      <c r="BX32" s="56"/>
      <c r="BY32" s="56"/>
      <c r="BZ32" s="56"/>
      <c r="CA32" s="56"/>
      <c r="CB32" s="56"/>
      <c r="CC32" s="56"/>
      <c r="CD32" s="56"/>
      <c r="CE32" s="56"/>
      <c r="CF32" s="56"/>
      <c r="CG32" s="56"/>
      <c r="CH32" s="56"/>
      <c r="CI32" s="56"/>
      <c r="CJ32" s="56"/>
      <c r="CK32" s="56"/>
      <c r="CL32" s="56"/>
      <c r="CM32" s="56"/>
      <c r="CN32" s="56"/>
      <c r="CO32" s="56"/>
      <c r="CP32" s="56"/>
      <c r="CQ32" s="56"/>
      <c r="CR32" s="56"/>
      <c r="CS32" s="56"/>
      <c r="CT32" s="56"/>
      <c r="CU32" s="56"/>
      <c r="CV32" s="56"/>
      <c r="CW32" s="56"/>
      <c r="CX32" s="56"/>
      <c r="CY32" s="56"/>
      <c r="CZ32" s="56"/>
      <c r="DA32" s="56"/>
      <c r="DB32" s="56"/>
      <c r="DC32" s="56"/>
      <c r="DD32" s="56"/>
      <c r="DE32" s="56"/>
      <c r="DF32" s="56"/>
      <c r="DG32" s="56"/>
      <c r="DH32" s="56"/>
      <c r="DI32" s="56"/>
      <c r="DJ32" s="56"/>
      <c r="DK32" s="56"/>
      <c r="DL32" s="56"/>
      <c r="DM32" s="56"/>
      <c r="DN32" s="56"/>
      <c r="DO32" s="56"/>
      <c r="DP32" s="56"/>
      <c r="DQ32" s="56"/>
      <c r="DR32" s="56"/>
      <c r="DS32" s="56"/>
      <c r="DT32" s="56"/>
      <c r="DU32" s="56"/>
      <c r="DV32" s="56"/>
      <c r="DW32" s="56"/>
      <c r="DX32" s="56"/>
      <c r="DY32" s="56"/>
      <c r="DZ32" s="56"/>
      <c r="EA32" s="56"/>
      <c r="EB32" s="56"/>
      <c r="EC32" s="56"/>
      <c r="ED32" s="56"/>
      <c r="EE32" s="56"/>
      <c r="EF32" s="56"/>
      <c r="EG32" s="56"/>
      <c r="EH32" s="56"/>
      <c r="EI32" s="56"/>
      <c r="EJ32" s="56"/>
      <c r="EK32" s="56"/>
      <c r="EL32" s="56"/>
      <c r="EM32" s="56"/>
      <c r="EN32" s="56"/>
      <c r="EO32" s="56"/>
      <c r="EP32" s="56"/>
      <c r="EQ32" s="56"/>
      <c r="ER32" s="56"/>
      <c r="ES32" s="56"/>
      <c r="ET32" s="56"/>
      <c r="EU32" s="56"/>
      <c r="EV32" s="56"/>
      <c r="EW32" s="56"/>
      <c r="EX32" s="56"/>
      <c r="EY32" s="56"/>
      <c r="EZ32" s="56"/>
      <c r="FA32" s="56"/>
      <c r="FB32" s="56"/>
      <c r="FC32" s="56"/>
      <c r="FD32" s="56"/>
      <c r="FE32" s="56"/>
      <c r="FF32" s="56"/>
      <c r="FG32" s="56"/>
      <c r="FH32" s="56"/>
      <c r="FI32" s="56"/>
      <c r="FJ32" s="56"/>
      <c r="FK32" s="56"/>
      <c r="FL32" s="56"/>
      <c r="FM32" s="56"/>
      <c r="FN32" s="56"/>
      <c r="FO32" s="56"/>
      <c r="FP32" s="56"/>
      <c r="FQ32" s="56"/>
      <c r="FR32" s="56"/>
      <c r="FS32" s="56"/>
      <c r="FT32" s="56"/>
      <c r="FU32" s="56"/>
      <c r="FV32" s="56"/>
      <c r="FW32" s="56"/>
      <c r="FX32" s="56"/>
      <c r="FY32" s="56"/>
      <c r="FZ32" s="56"/>
      <c r="GA32" s="56"/>
      <c r="GB32" s="56"/>
      <c r="GC32" s="56"/>
      <c r="GD32" s="56"/>
      <c r="GE32" s="56"/>
      <c r="GF32" s="56"/>
      <c r="GG32" s="56"/>
      <c r="GH32" s="56"/>
      <c r="GI32" s="56"/>
      <c r="GJ32" s="56"/>
      <c r="GK32" s="56"/>
      <c r="GL32" s="56"/>
      <c r="GM32" s="56"/>
      <c r="GN32" s="56"/>
      <c r="GO32" s="56"/>
      <c r="GP32" s="56"/>
      <c r="GQ32" s="56"/>
      <c r="GR32" s="56"/>
      <c r="GS32" s="56"/>
      <c r="GT32" s="56"/>
      <c r="GU32" s="56"/>
      <c r="GV32" s="56"/>
      <c r="GW32" s="56"/>
      <c r="GX32" s="56"/>
      <c r="GY32" s="56"/>
      <c r="GZ32" s="56"/>
      <c r="HA32" s="56"/>
      <c r="HB32" s="56"/>
      <c r="HC32" s="56"/>
      <c r="HD32" s="56"/>
      <c r="HE32" s="56"/>
      <c r="HF32" s="56"/>
      <c r="HG32" s="56"/>
      <c r="HH32" s="56"/>
      <c r="HI32" s="56"/>
      <c r="HJ32" s="56"/>
      <c r="HK32" s="56"/>
      <c r="HL32" s="56"/>
      <c r="HM32" s="56"/>
      <c r="HN32" s="56"/>
      <c r="HO32" s="56"/>
      <c r="HP32" s="56"/>
      <c r="HQ32" s="56"/>
      <c r="HR32" s="56"/>
      <c r="HS32" s="56"/>
      <c r="HT32" s="56"/>
      <c r="HU32" s="56"/>
      <c r="HV32" s="56"/>
      <c r="HW32" s="56"/>
      <c r="HX32" s="56"/>
      <c r="HY32" s="56"/>
      <c r="HZ32" s="56"/>
      <c r="IA32" s="56"/>
      <c r="IB32" s="56"/>
      <c r="IC32" s="56"/>
      <c r="ID32" s="56"/>
      <c r="IE32" s="56"/>
      <c r="IF32" s="56"/>
      <c r="IG32" s="56"/>
      <c r="IH32" s="56"/>
      <c r="II32" s="56"/>
      <c r="IJ32" s="56"/>
      <c r="IK32" s="56"/>
      <c r="IL32" s="56"/>
      <c r="IM32" s="56"/>
      <c r="IN32" s="56"/>
      <c r="IO32" s="56"/>
      <c r="IP32" s="56"/>
      <c r="IQ32" s="56"/>
      <c r="IR32" s="56"/>
      <c r="IS32" s="56"/>
      <c r="IT32" s="56"/>
      <c r="IU32" s="56"/>
      <c r="IV32" s="56"/>
      <c r="IW32" s="56"/>
    </row>
    <row r="33" spans="1:257" s="57" customFormat="1" ht="36.75" customHeight="1" x14ac:dyDescent="0.3">
      <c r="A33" s="169">
        <v>1004</v>
      </c>
      <c r="B33" s="329" t="str">
        <f>B32</f>
        <v>Высоконапорный водовод к.скв.130-КНС3 Инвентарный № 130000017429</v>
      </c>
      <c r="C33" s="330"/>
      <c r="D33" s="212"/>
      <c r="E33" s="229"/>
      <c r="F33" s="170"/>
      <c r="G33" s="171"/>
      <c r="H33" s="172"/>
      <c r="I33" s="172"/>
      <c r="J33" s="98"/>
      <c r="K33" s="98"/>
      <c r="L33" s="55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  <c r="BU33" s="56"/>
      <c r="BV33" s="56"/>
      <c r="BW33" s="56"/>
      <c r="BX33" s="56"/>
      <c r="BY33" s="56"/>
      <c r="BZ33" s="56"/>
      <c r="CA33" s="56"/>
      <c r="CB33" s="56"/>
      <c r="CC33" s="56"/>
      <c r="CD33" s="56"/>
      <c r="CE33" s="56"/>
      <c r="CF33" s="56"/>
      <c r="CG33" s="56"/>
      <c r="CH33" s="56"/>
      <c r="CI33" s="56"/>
      <c r="CJ33" s="56"/>
      <c r="CK33" s="56"/>
      <c r="CL33" s="56"/>
      <c r="CM33" s="56"/>
      <c r="CN33" s="56"/>
      <c r="CO33" s="56"/>
      <c r="CP33" s="56"/>
      <c r="CQ33" s="56"/>
      <c r="CR33" s="56"/>
      <c r="CS33" s="56"/>
      <c r="CT33" s="56"/>
      <c r="CU33" s="56"/>
      <c r="CV33" s="56"/>
      <c r="CW33" s="56"/>
      <c r="CX33" s="56"/>
      <c r="CY33" s="56"/>
      <c r="CZ33" s="56"/>
      <c r="DA33" s="56"/>
      <c r="DB33" s="56"/>
      <c r="DC33" s="56"/>
      <c r="DD33" s="56"/>
      <c r="DE33" s="56"/>
      <c r="DF33" s="56"/>
      <c r="DG33" s="56"/>
      <c r="DH33" s="56"/>
      <c r="DI33" s="56"/>
      <c r="DJ33" s="56"/>
      <c r="DK33" s="56"/>
      <c r="DL33" s="56"/>
      <c r="DM33" s="56"/>
      <c r="DN33" s="56"/>
      <c r="DO33" s="56"/>
      <c r="DP33" s="56"/>
      <c r="DQ33" s="56"/>
      <c r="DR33" s="56"/>
      <c r="DS33" s="56"/>
      <c r="DT33" s="56"/>
      <c r="DU33" s="56"/>
      <c r="DV33" s="56"/>
      <c r="DW33" s="56"/>
      <c r="DX33" s="56"/>
      <c r="DY33" s="56"/>
      <c r="DZ33" s="56"/>
      <c r="EA33" s="56"/>
      <c r="EB33" s="56"/>
      <c r="EC33" s="56"/>
      <c r="ED33" s="56"/>
      <c r="EE33" s="56"/>
      <c r="EF33" s="56"/>
      <c r="EG33" s="56"/>
      <c r="EH33" s="56"/>
      <c r="EI33" s="56"/>
      <c r="EJ33" s="56"/>
      <c r="EK33" s="56"/>
      <c r="EL33" s="56"/>
      <c r="EM33" s="56"/>
      <c r="EN33" s="56"/>
      <c r="EO33" s="56"/>
      <c r="EP33" s="56"/>
      <c r="EQ33" s="56"/>
      <c r="ER33" s="56"/>
      <c r="ES33" s="56"/>
      <c r="ET33" s="56"/>
      <c r="EU33" s="56"/>
      <c r="EV33" s="56"/>
      <c r="EW33" s="56"/>
      <c r="EX33" s="56"/>
      <c r="EY33" s="56"/>
      <c r="EZ33" s="56"/>
      <c r="FA33" s="56"/>
      <c r="FB33" s="56"/>
      <c r="FC33" s="56"/>
      <c r="FD33" s="56"/>
      <c r="FE33" s="56"/>
      <c r="FF33" s="56"/>
      <c r="FG33" s="56"/>
      <c r="FH33" s="56"/>
      <c r="FI33" s="56"/>
      <c r="FJ33" s="56"/>
      <c r="FK33" s="56"/>
      <c r="FL33" s="56"/>
      <c r="FM33" s="56"/>
      <c r="FN33" s="56"/>
      <c r="FO33" s="56"/>
      <c r="FP33" s="56"/>
      <c r="FQ33" s="56"/>
      <c r="FR33" s="56"/>
      <c r="FS33" s="56"/>
      <c r="FT33" s="56"/>
      <c r="FU33" s="56"/>
      <c r="FV33" s="56"/>
      <c r="FW33" s="56"/>
      <c r="FX33" s="56"/>
      <c r="FY33" s="56"/>
      <c r="FZ33" s="56"/>
      <c r="GA33" s="56"/>
      <c r="GB33" s="56"/>
      <c r="GC33" s="56"/>
      <c r="GD33" s="56"/>
      <c r="GE33" s="56"/>
      <c r="GF33" s="56"/>
      <c r="GG33" s="56"/>
      <c r="GH33" s="56"/>
      <c r="GI33" s="56"/>
      <c r="GJ33" s="56"/>
      <c r="GK33" s="56"/>
      <c r="GL33" s="56"/>
      <c r="GM33" s="56"/>
      <c r="GN33" s="56"/>
      <c r="GO33" s="56"/>
      <c r="GP33" s="56"/>
      <c r="GQ33" s="56"/>
      <c r="GR33" s="56"/>
      <c r="GS33" s="56"/>
      <c r="GT33" s="56"/>
      <c r="GU33" s="56"/>
      <c r="GV33" s="56"/>
      <c r="GW33" s="56"/>
      <c r="GX33" s="56"/>
      <c r="GY33" s="56"/>
      <c r="GZ33" s="56"/>
      <c r="HA33" s="56"/>
      <c r="HB33" s="56"/>
      <c r="HC33" s="56"/>
      <c r="HD33" s="56"/>
      <c r="HE33" s="56"/>
      <c r="HF33" s="56"/>
      <c r="HG33" s="56"/>
      <c r="HH33" s="56"/>
      <c r="HI33" s="56"/>
      <c r="HJ33" s="56"/>
      <c r="HK33" s="56"/>
      <c r="HL33" s="56"/>
      <c r="HM33" s="56"/>
      <c r="HN33" s="56"/>
      <c r="HO33" s="56"/>
      <c r="HP33" s="56"/>
      <c r="HQ33" s="56"/>
      <c r="HR33" s="56"/>
      <c r="HS33" s="56"/>
      <c r="HT33" s="56"/>
      <c r="HU33" s="56"/>
      <c r="HV33" s="56"/>
      <c r="HW33" s="56"/>
      <c r="HX33" s="56"/>
      <c r="HY33" s="56"/>
      <c r="HZ33" s="56"/>
      <c r="IA33" s="56"/>
      <c r="IB33" s="56"/>
      <c r="IC33" s="56"/>
      <c r="ID33" s="56"/>
      <c r="IE33" s="56"/>
      <c r="IF33" s="56"/>
      <c r="IG33" s="56"/>
      <c r="IH33" s="56"/>
      <c r="II33" s="56"/>
      <c r="IJ33" s="56"/>
      <c r="IK33" s="56"/>
      <c r="IL33" s="56"/>
      <c r="IM33" s="56"/>
      <c r="IN33" s="56"/>
      <c r="IO33" s="56"/>
      <c r="IP33" s="56"/>
      <c r="IQ33" s="56"/>
      <c r="IR33" s="56"/>
      <c r="IS33" s="56"/>
      <c r="IT33" s="56"/>
      <c r="IU33" s="56"/>
      <c r="IV33" s="56"/>
      <c r="IW33" s="56"/>
    </row>
    <row r="34" spans="1:257" s="57" customFormat="1" ht="36.75" customHeight="1" x14ac:dyDescent="0.3">
      <c r="A34" s="192" t="s">
        <v>91</v>
      </c>
      <c r="B34" s="325" t="s">
        <v>121</v>
      </c>
      <c r="C34" s="326"/>
      <c r="D34" s="166" t="s">
        <v>112</v>
      </c>
      <c r="E34" s="167">
        <f>ЗАЯВКА!G88</f>
        <v>300</v>
      </c>
      <c r="F34" s="184" t="s">
        <v>106</v>
      </c>
      <c r="G34" s="184" t="s">
        <v>117</v>
      </c>
      <c r="H34" s="192"/>
      <c r="I34" s="213"/>
      <c r="J34" s="98"/>
      <c r="K34" s="98"/>
      <c r="L34" s="55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56"/>
      <c r="BY34" s="56"/>
      <c r="BZ34" s="56"/>
      <c r="CA34" s="56"/>
      <c r="CB34" s="56"/>
      <c r="CC34" s="56"/>
      <c r="CD34" s="56"/>
      <c r="CE34" s="56"/>
      <c r="CF34" s="56"/>
      <c r="CG34" s="56"/>
      <c r="CH34" s="56"/>
      <c r="CI34" s="56"/>
      <c r="CJ34" s="56"/>
      <c r="CK34" s="56"/>
      <c r="CL34" s="56"/>
      <c r="CM34" s="56"/>
      <c r="CN34" s="56"/>
      <c r="CO34" s="56"/>
      <c r="CP34" s="56"/>
      <c r="CQ34" s="56"/>
      <c r="CR34" s="56"/>
      <c r="CS34" s="56"/>
      <c r="CT34" s="56"/>
      <c r="CU34" s="56"/>
      <c r="CV34" s="56"/>
      <c r="CW34" s="56"/>
      <c r="CX34" s="56"/>
      <c r="CY34" s="56"/>
      <c r="CZ34" s="56"/>
      <c r="DA34" s="56"/>
      <c r="DB34" s="56"/>
      <c r="DC34" s="56"/>
      <c r="DD34" s="56"/>
      <c r="DE34" s="56"/>
      <c r="DF34" s="56"/>
      <c r="DG34" s="56"/>
      <c r="DH34" s="56"/>
      <c r="DI34" s="56"/>
      <c r="DJ34" s="56"/>
      <c r="DK34" s="56"/>
      <c r="DL34" s="56"/>
      <c r="DM34" s="56"/>
      <c r="DN34" s="56"/>
      <c r="DO34" s="56"/>
      <c r="DP34" s="56"/>
      <c r="DQ34" s="56"/>
      <c r="DR34" s="56"/>
      <c r="DS34" s="56"/>
      <c r="DT34" s="56"/>
      <c r="DU34" s="56"/>
      <c r="DV34" s="56"/>
      <c r="DW34" s="56"/>
      <c r="DX34" s="56"/>
      <c r="DY34" s="56"/>
      <c r="DZ34" s="56"/>
      <c r="EA34" s="56"/>
      <c r="EB34" s="56"/>
      <c r="EC34" s="56"/>
      <c r="ED34" s="56"/>
      <c r="EE34" s="56"/>
      <c r="EF34" s="56"/>
      <c r="EG34" s="56"/>
      <c r="EH34" s="56"/>
      <c r="EI34" s="56"/>
      <c r="EJ34" s="56"/>
      <c r="EK34" s="56"/>
      <c r="EL34" s="56"/>
      <c r="EM34" s="56"/>
      <c r="EN34" s="56"/>
      <c r="EO34" s="56"/>
      <c r="EP34" s="56"/>
      <c r="EQ34" s="56"/>
      <c r="ER34" s="56"/>
      <c r="ES34" s="56"/>
      <c r="ET34" s="56"/>
      <c r="EU34" s="56"/>
      <c r="EV34" s="56"/>
      <c r="EW34" s="56"/>
      <c r="EX34" s="56"/>
      <c r="EY34" s="56"/>
      <c r="EZ34" s="56"/>
      <c r="FA34" s="56"/>
      <c r="FB34" s="56"/>
      <c r="FC34" s="56"/>
      <c r="FD34" s="56"/>
      <c r="FE34" s="56"/>
      <c r="FF34" s="56"/>
      <c r="FG34" s="56"/>
      <c r="FH34" s="56"/>
      <c r="FI34" s="56"/>
      <c r="FJ34" s="56"/>
      <c r="FK34" s="56"/>
      <c r="FL34" s="56"/>
      <c r="FM34" s="56"/>
      <c r="FN34" s="56"/>
      <c r="FO34" s="56"/>
      <c r="FP34" s="56"/>
      <c r="FQ34" s="56"/>
      <c r="FR34" s="56"/>
      <c r="FS34" s="56"/>
      <c r="FT34" s="56"/>
      <c r="FU34" s="56"/>
      <c r="FV34" s="56"/>
      <c r="FW34" s="56"/>
      <c r="FX34" s="56"/>
      <c r="FY34" s="56"/>
      <c r="FZ34" s="56"/>
      <c r="GA34" s="56"/>
      <c r="GB34" s="56"/>
      <c r="GC34" s="56"/>
      <c r="GD34" s="56"/>
      <c r="GE34" s="56"/>
      <c r="GF34" s="56"/>
      <c r="GG34" s="56"/>
      <c r="GH34" s="56"/>
      <c r="GI34" s="56"/>
      <c r="GJ34" s="56"/>
      <c r="GK34" s="56"/>
      <c r="GL34" s="56"/>
      <c r="GM34" s="56"/>
      <c r="GN34" s="56"/>
      <c r="GO34" s="56"/>
      <c r="GP34" s="56"/>
      <c r="GQ34" s="56"/>
      <c r="GR34" s="56"/>
      <c r="GS34" s="56"/>
      <c r="GT34" s="56"/>
      <c r="GU34" s="56"/>
      <c r="GV34" s="56"/>
      <c r="GW34" s="56"/>
      <c r="GX34" s="56"/>
      <c r="GY34" s="56"/>
      <c r="GZ34" s="56"/>
      <c r="HA34" s="56"/>
      <c r="HB34" s="56"/>
      <c r="HC34" s="56"/>
      <c r="HD34" s="56"/>
      <c r="HE34" s="56"/>
      <c r="HF34" s="56"/>
      <c r="HG34" s="56"/>
      <c r="HH34" s="56"/>
      <c r="HI34" s="56"/>
      <c r="HJ34" s="56"/>
      <c r="HK34" s="56"/>
      <c r="HL34" s="56"/>
      <c r="HM34" s="56"/>
      <c r="HN34" s="56"/>
      <c r="HO34" s="56"/>
      <c r="HP34" s="56"/>
      <c r="HQ34" s="56"/>
      <c r="HR34" s="56"/>
      <c r="HS34" s="56"/>
      <c r="HT34" s="56"/>
      <c r="HU34" s="56"/>
      <c r="HV34" s="56"/>
      <c r="HW34" s="56"/>
      <c r="HX34" s="56"/>
      <c r="HY34" s="56"/>
      <c r="HZ34" s="56"/>
      <c r="IA34" s="56"/>
      <c r="IB34" s="56"/>
      <c r="IC34" s="56"/>
      <c r="ID34" s="56"/>
      <c r="IE34" s="56"/>
      <c r="IF34" s="56"/>
      <c r="IG34" s="56"/>
      <c r="IH34" s="56"/>
      <c r="II34" s="56"/>
      <c r="IJ34" s="56"/>
      <c r="IK34" s="56"/>
      <c r="IL34" s="56"/>
      <c r="IM34" s="56"/>
      <c r="IN34" s="56"/>
      <c r="IO34" s="56"/>
      <c r="IP34" s="56"/>
      <c r="IQ34" s="56"/>
      <c r="IR34" s="56"/>
      <c r="IS34" s="56"/>
      <c r="IT34" s="56"/>
      <c r="IU34" s="56"/>
      <c r="IV34" s="56"/>
      <c r="IW34" s="56"/>
    </row>
    <row r="35" spans="1:257" s="57" customFormat="1" ht="36.75" customHeight="1" x14ac:dyDescent="0.3">
      <c r="A35" s="169">
        <v>939</v>
      </c>
      <c r="B35" s="329" t="str">
        <f>B34</f>
        <v>В/водовод к-176 КНС-6 Инвентарный № 130000017736</v>
      </c>
      <c r="C35" s="330"/>
      <c r="D35" s="212"/>
      <c r="E35" s="229"/>
      <c r="F35" s="170"/>
      <c r="G35" s="171"/>
      <c r="H35" s="172"/>
      <c r="I35" s="172"/>
      <c r="J35" s="98"/>
      <c r="K35" s="98"/>
      <c r="L35" s="55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56"/>
      <c r="CD35" s="56"/>
      <c r="CE35" s="56"/>
      <c r="CF35" s="56"/>
      <c r="CG35" s="56"/>
      <c r="CH35" s="56"/>
      <c r="CI35" s="56"/>
      <c r="CJ35" s="56"/>
      <c r="CK35" s="56"/>
      <c r="CL35" s="56"/>
      <c r="CM35" s="56"/>
      <c r="CN35" s="56"/>
      <c r="CO35" s="56"/>
      <c r="CP35" s="56"/>
      <c r="CQ35" s="56"/>
      <c r="CR35" s="56"/>
      <c r="CS35" s="56"/>
      <c r="CT35" s="56"/>
      <c r="CU35" s="56"/>
      <c r="CV35" s="56"/>
      <c r="CW35" s="56"/>
      <c r="CX35" s="56"/>
      <c r="CY35" s="56"/>
      <c r="CZ35" s="56"/>
      <c r="DA35" s="56"/>
      <c r="DB35" s="56"/>
      <c r="DC35" s="56"/>
      <c r="DD35" s="56"/>
      <c r="DE35" s="56"/>
      <c r="DF35" s="56"/>
      <c r="DG35" s="56"/>
      <c r="DH35" s="56"/>
      <c r="DI35" s="56"/>
      <c r="DJ35" s="56"/>
      <c r="DK35" s="56"/>
      <c r="DL35" s="56"/>
      <c r="DM35" s="56"/>
      <c r="DN35" s="56"/>
      <c r="DO35" s="56"/>
      <c r="DP35" s="56"/>
      <c r="DQ35" s="56"/>
      <c r="DR35" s="56"/>
      <c r="DS35" s="56"/>
      <c r="DT35" s="56"/>
      <c r="DU35" s="56"/>
      <c r="DV35" s="56"/>
      <c r="DW35" s="56"/>
      <c r="DX35" s="56"/>
      <c r="DY35" s="56"/>
      <c r="DZ35" s="56"/>
      <c r="EA35" s="56"/>
      <c r="EB35" s="56"/>
      <c r="EC35" s="56"/>
      <c r="ED35" s="56"/>
      <c r="EE35" s="56"/>
      <c r="EF35" s="56"/>
      <c r="EG35" s="56"/>
      <c r="EH35" s="56"/>
      <c r="EI35" s="56"/>
      <c r="EJ35" s="56"/>
      <c r="EK35" s="56"/>
      <c r="EL35" s="56"/>
      <c r="EM35" s="56"/>
      <c r="EN35" s="56"/>
      <c r="EO35" s="56"/>
      <c r="EP35" s="56"/>
      <c r="EQ35" s="56"/>
      <c r="ER35" s="56"/>
      <c r="ES35" s="56"/>
      <c r="ET35" s="56"/>
      <c r="EU35" s="56"/>
      <c r="EV35" s="56"/>
      <c r="EW35" s="56"/>
      <c r="EX35" s="56"/>
      <c r="EY35" s="56"/>
      <c r="EZ35" s="56"/>
      <c r="FA35" s="56"/>
      <c r="FB35" s="56"/>
      <c r="FC35" s="56"/>
      <c r="FD35" s="56"/>
      <c r="FE35" s="56"/>
      <c r="FF35" s="56"/>
      <c r="FG35" s="56"/>
      <c r="FH35" s="56"/>
      <c r="FI35" s="56"/>
      <c r="FJ35" s="56"/>
      <c r="FK35" s="56"/>
      <c r="FL35" s="56"/>
      <c r="FM35" s="56"/>
      <c r="FN35" s="56"/>
      <c r="FO35" s="56"/>
      <c r="FP35" s="56"/>
      <c r="FQ35" s="56"/>
      <c r="FR35" s="56"/>
      <c r="FS35" s="56"/>
      <c r="FT35" s="56"/>
      <c r="FU35" s="56"/>
      <c r="FV35" s="56"/>
      <c r="FW35" s="56"/>
      <c r="FX35" s="56"/>
      <c r="FY35" s="56"/>
      <c r="FZ35" s="56"/>
      <c r="GA35" s="56"/>
      <c r="GB35" s="56"/>
      <c r="GC35" s="56"/>
      <c r="GD35" s="56"/>
      <c r="GE35" s="56"/>
      <c r="GF35" s="56"/>
      <c r="GG35" s="56"/>
      <c r="GH35" s="56"/>
      <c r="GI35" s="56"/>
      <c r="GJ35" s="56"/>
      <c r="GK35" s="56"/>
      <c r="GL35" s="56"/>
      <c r="GM35" s="56"/>
      <c r="GN35" s="56"/>
      <c r="GO35" s="56"/>
      <c r="GP35" s="56"/>
      <c r="GQ35" s="56"/>
      <c r="GR35" s="56"/>
      <c r="GS35" s="56"/>
      <c r="GT35" s="56"/>
      <c r="GU35" s="56"/>
      <c r="GV35" s="56"/>
      <c r="GW35" s="56"/>
      <c r="GX35" s="56"/>
      <c r="GY35" s="56"/>
      <c r="GZ35" s="56"/>
      <c r="HA35" s="56"/>
      <c r="HB35" s="56"/>
      <c r="HC35" s="56"/>
      <c r="HD35" s="56"/>
      <c r="HE35" s="56"/>
      <c r="HF35" s="56"/>
      <c r="HG35" s="56"/>
      <c r="HH35" s="56"/>
      <c r="HI35" s="56"/>
      <c r="HJ35" s="56"/>
      <c r="HK35" s="56"/>
      <c r="HL35" s="56"/>
      <c r="HM35" s="56"/>
      <c r="HN35" s="56"/>
      <c r="HO35" s="56"/>
      <c r="HP35" s="56"/>
      <c r="HQ35" s="56"/>
      <c r="HR35" s="56"/>
      <c r="HS35" s="56"/>
      <c r="HT35" s="56"/>
      <c r="HU35" s="56"/>
      <c r="HV35" s="56"/>
      <c r="HW35" s="56"/>
      <c r="HX35" s="56"/>
      <c r="HY35" s="56"/>
      <c r="HZ35" s="56"/>
      <c r="IA35" s="56"/>
      <c r="IB35" s="56"/>
      <c r="IC35" s="56"/>
      <c r="ID35" s="56"/>
      <c r="IE35" s="56"/>
      <c r="IF35" s="56"/>
      <c r="IG35" s="56"/>
      <c r="IH35" s="56"/>
      <c r="II35" s="56"/>
      <c r="IJ35" s="56"/>
      <c r="IK35" s="56"/>
      <c r="IL35" s="56"/>
      <c r="IM35" s="56"/>
      <c r="IN35" s="56"/>
      <c r="IO35" s="56"/>
      <c r="IP35" s="56"/>
      <c r="IQ35" s="56"/>
      <c r="IR35" s="56"/>
      <c r="IS35" s="56"/>
      <c r="IT35" s="56"/>
      <c r="IU35" s="56"/>
      <c r="IV35" s="56"/>
      <c r="IW35" s="56"/>
    </row>
    <row r="36" spans="1:257" s="240" customFormat="1" ht="36.75" customHeight="1" x14ac:dyDescent="0.3">
      <c r="A36" s="232" t="s">
        <v>91</v>
      </c>
      <c r="B36" s="327" t="s">
        <v>132</v>
      </c>
      <c r="C36" s="328"/>
      <c r="D36" s="233" t="s">
        <v>112</v>
      </c>
      <c r="E36" s="234">
        <f>ЗАЯВКА!G89</f>
        <v>400</v>
      </c>
      <c r="F36" s="235" t="s">
        <v>106</v>
      </c>
      <c r="G36" s="235" t="s">
        <v>117</v>
      </c>
      <c r="H36" s="232"/>
      <c r="I36" s="236"/>
      <c r="J36" s="237"/>
      <c r="K36" s="237"/>
      <c r="L36" s="238"/>
      <c r="M36" s="239"/>
      <c r="N36" s="239"/>
      <c r="O36" s="239"/>
      <c r="P36" s="239"/>
      <c r="Q36" s="239"/>
      <c r="R36" s="239"/>
      <c r="S36" s="239"/>
      <c r="T36" s="239"/>
      <c r="U36" s="239"/>
      <c r="V36" s="239"/>
      <c r="W36" s="239"/>
      <c r="X36" s="239"/>
      <c r="Y36" s="239"/>
      <c r="Z36" s="239"/>
      <c r="AA36" s="239"/>
      <c r="AB36" s="239"/>
      <c r="AC36" s="239"/>
      <c r="AD36" s="239"/>
      <c r="AE36" s="239"/>
      <c r="AF36" s="239"/>
      <c r="AG36" s="239"/>
      <c r="AH36" s="239"/>
      <c r="AI36" s="239"/>
      <c r="AJ36" s="239"/>
      <c r="AK36" s="239"/>
      <c r="AL36" s="239"/>
      <c r="AM36" s="239"/>
      <c r="AN36" s="239"/>
      <c r="AO36" s="239"/>
      <c r="AP36" s="239"/>
      <c r="AQ36" s="239"/>
      <c r="AR36" s="239"/>
      <c r="AS36" s="239"/>
      <c r="AT36" s="239"/>
      <c r="AU36" s="239"/>
      <c r="AV36" s="239"/>
      <c r="AW36" s="239"/>
      <c r="AX36" s="239"/>
      <c r="AY36" s="239"/>
      <c r="AZ36" s="239"/>
      <c r="BA36" s="239"/>
      <c r="BB36" s="239"/>
      <c r="BC36" s="239"/>
      <c r="BD36" s="239"/>
      <c r="BE36" s="239"/>
      <c r="BF36" s="239"/>
      <c r="BG36" s="239"/>
      <c r="BH36" s="239"/>
      <c r="BI36" s="239"/>
      <c r="BJ36" s="239"/>
      <c r="BK36" s="239"/>
      <c r="BL36" s="239"/>
      <c r="BM36" s="239"/>
      <c r="BN36" s="239"/>
      <c r="BO36" s="239"/>
      <c r="BP36" s="239"/>
      <c r="BQ36" s="239"/>
      <c r="BR36" s="239"/>
      <c r="BS36" s="239"/>
      <c r="BT36" s="239"/>
      <c r="BU36" s="239"/>
      <c r="BV36" s="239"/>
      <c r="BW36" s="239"/>
      <c r="BX36" s="239"/>
      <c r="BY36" s="239"/>
      <c r="BZ36" s="239"/>
      <c r="CA36" s="239"/>
      <c r="CB36" s="239"/>
      <c r="CC36" s="239"/>
      <c r="CD36" s="239"/>
      <c r="CE36" s="239"/>
      <c r="CF36" s="239"/>
      <c r="CG36" s="239"/>
      <c r="CH36" s="239"/>
      <c r="CI36" s="239"/>
      <c r="CJ36" s="239"/>
      <c r="CK36" s="239"/>
      <c r="CL36" s="239"/>
      <c r="CM36" s="239"/>
      <c r="CN36" s="239"/>
      <c r="CO36" s="239"/>
      <c r="CP36" s="239"/>
      <c r="CQ36" s="239"/>
      <c r="CR36" s="239"/>
      <c r="CS36" s="239"/>
      <c r="CT36" s="239"/>
      <c r="CU36" s="239"/>
      <c r="CV36" s="239"/>
      <c r="CW36" s="239"/>
      <c r="CX36" s="239"/>
      <c r="CY36" s="239"/>
      <c r="CZ36" s="239"/>
      <c r="DA36" s="239"/>
      <c r="DB36" s="239"/>
      <c r="DC36" s="239"/>
      <c r="DD36" s="239"/>
      <c r="DE36" s="239"/>
      <c r="DF36" s="239"/>
      <c r="DG36" s="239"/>
      <c r="DH36" s="239"/>
      <c r="DI36" s="239"/>
      <c r="DJ36" s="239"/>
      <c r="DK36" s="239"/>
      <c r="DL36" s="239"/>
      <c r="DM36" s="239"/>
      <c r="DN36" s="239"/>
      <c r="DO36" s="239"/>
      <c r="DP36" s="239"/>
      <c r="DQ36" s="239"/>
      <c r="DR36" s="239"/>
      <c r="DS36" s="239"/>
      <c r="DT36" s="239"/>
      <c r="DU36" s="239"/>
      <c r="DV36" s="239"/>
      <c r="DW36" s="239"/>
      <c r="DX36" s="239"/>
      <c r="DY36" s="239"/>
      <c r="DZ36" s="239"/>
      <c r="EA36" s="239"/>
      <c r="EB36" s="239"/>
      <c r="EC36" s="239"/>
      <c r="ED36" s="239"/>
      <c r="EE36" s="239"/>
      <c r="EF36" s="239"/>
      <c r="EG36" s="239"/>
      <c r="EH36" s="239"/>
      <c r="EI36" s="239"/>
      <c r="EJ36" s="239"/>
      <c r="EK36" s="239"/>
      <c r="EL36" s="239"/>
      <c r="EM36" s="239"/>
      <c r="EN36" s="239"/>
      <c r="EO36" s="239"/>
      <c r="EP36" s="239"/>
      <c r="EQ36" s="239"/>
      <c r="ER36" s="239"/>
      <c r="ES36" s="239"/>
      <c r="ET36" s="239"/>
      <c r="EU36" s="239"/>
      <c r="EV36" s="239"/>
      <c r="EW36" s="239"/>
      <c r="EX36" s="239"/>
      <c r="EY36" s="239"/>
      <c r="EZ36" s="239"/>
      <c r="FA36" s="239"/>
      <c r="FB36" s="239"/>
      <c r="FC36" s="239"/>
      <c r="FD36" s="239"/>
      <c r="FE36" s="239"/>
      <c r="FF36" s="239"/>
      <c r="FG36" s="239"/>
      <c r="FH36" s="239"/>
      <c r="FI36" s="239"/>
      <c r="FJ36" s="239"/>
      <c r="FK36" s="239"/>
      <c r="FL36" s="239"/>
      <c r="FM36" s="239"/>
      <c r="FN36" s="239"/>
      <c r="FO36" s="239"/>
      <c r="FP36" s="239"/>
      <c r="FQ36" s="239"/>
      <c r="FR36" s="239"/>
      <c r="FS36" s="239"/>
      <c r="FT36" s="239"/>
      <c r="FU36" s="239"/>
      <c r="FV36" s="239"/>
      <c r="FW36" s="239"/>
      <c r="FX36" s="239"/>
      <c r="FY36" s="239"/>
      <c r="FZ36" s="239"/>
      <c r="GA36" s="239"/>
      <c r="GB36" s="239"/>
      <c r="GC36" s="239"/>
      <c r="GD36" s="239"/>
      <c r="GE36" s="239"/>
      <c r="GF36" s="239"/>
      <c r="GG36" s="239"/>
      <c r="GH36" s="239"/>
      <c r="GI36" s="239"/>
      <c r="GJ36" s="239"/>
      <c r="GK36" s="239"/>
      <c r="GL36" s="239"/>
      <c r="GM36" s="239"/>
      <c r="GN36" s="239"/>
      <c r="GO36" s="239"/>
      <c r="GP36" s="239"/>
      <c r="GQ36" s="239"/>
      <c r="GR36" s="239"/>
      <c r="GS36" s="239"/>
      <c r="GT36" s="239"/>
      <c r="GU36" s="239"/>
      <c r="GV36" s="239"/>
      <c r="GW36" s="239"/>
      <c r="GX36" s="239"/>
      <c r="GY36" s="239"/>
      <c r="GZ36" s="239"/>
      <c r="HA36" s="239"/>
      <c r="HB36" s="239"/>
      <c r="HC36" s="239"/>
      <c r="HD36" s="239"/>
      <c r="HE36" s="239"/>
      <c r="HF36" s="239"/>
      <c r="HG36" s="239"/>
      <c r="HH36" s="239"/>
      <c r="HI36" s="239"/>
      <c r="HJ36" s="239"/>
      <c r="HK36" s="239"/>
      <c r="HL36" s="239"/>
      <c r="HM36" s="239"/>
      <c r="HN36" s="239"/>
      <c r="HO36" s="239"/>
      <c r="HP36" s="239"/>
      <c r="HQ36" s="239"/>
      <c r="HR36" s="239"/>
      <c r="HS36" s="239"/>
      <c r="HT36" s="239"/>
      <c r="HU36" s="239"/>
      <c r="HV36" s="239"/>
      <c r="HW36" s="239"/>
      <c r="HX36" s="239"/>
      <c r="HY36" s="239"/>
      <c r="HZ36" s="239"/>
      <c r="IA36" s="239"/>
      <c r="IB36" s="239"/>
      <c r="IC36" s="239"/>
      <c r="ID36" s="239"/>
      <c r="IE36" s="239"/>
      <c r="IF36" s="239"/>
      <c r="IG36" s="239"/>
      <c r="IH36" s="239"/>
      <c r="II36" s="239"/>
      <c r="IJ36" s="239"/>
      <c r="IK36" s="239"/>
      <c r="IL36" s="239"/>
      <c r="IM36" s="239"/>
      <c r="IN36" s="239"/>
      <c r="IO36" s="239"/>
      <c r="IP36" s="239"/>
      <c r="IQ36" s="239"/>
      <c r="IR36" s="239"/>
      <c r="IS36" s="239"/>
      <c r="IT36" s="239"/>
      <c r="IU36" s="239"/>
      <c r="IV36" s="239"/>
      <c r="IW36" s="239"/>
    </row>
    <row r="37" spans="1:257" s="57" customFormat="1" ht="36.75" customHeight="1" x14ac:dyDescent="0.3">
      <c r="A37" s="169">
        <v>938</v>
      </c>
      <c r="B37" s="329" t="str">
        <f>B36</f>
        <v>Нефтесети куст скважин 135 до куста скважин 138 Инвентарный № 130000017657</v>
      </c>
      <c r="C37" s="330"/>
      <c r="D37" s="212"/>
      <c r="E37" s="229"/>
      <c r="F37" s="170"/>
      <c r="G37" s="171"/>
      <c r="H37" s="172"/>
      <c r="I37" s="172"/>
      <c r="J37" s="98"/>
      <c r="K37" s="98"/>
      <c r="L37" s="55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  <c r="CD37" s="56"/>
      <c r="CE37" s="56"/>
      <c r="CF37" s="56"/>
      <c r="CG37" s="56"/>
      <c r="CH37" s="56"/>
      <c r="CI37" s="56"/>
      <c r="CJ37" s="56"/>
      <c r="CK37" s="56"/>
      <c r="CL37" s="56"/>
      <c r="CM37" s="56"/>
      <c r="CN37" s="56"/>
      <c r="CO37" s="56"/>
      <c r="CP37" s="56"/>
      <c r="CQ37" s="56"/>
      <c r="CR37" s="56"/>
      <c r="CS37" s="56"/>
      <c r="CT37" s="56"/>
      <c r="CU37" s="56"/>
      <c r="CV37" s="56"/>
      <c r="CW37" s="56"/>
      <c r="CX37" s="56"/>
      <c r="CY37" s="56"/>
      <c r="CZ37" s="56"/>
      <c r="DA37" s="56"/>
      <c r="DB37" s="56"/>
      <c r="DC37" s="56"/>
      <c r="DD37" s="56"/>
      <c r="DE37" s="56"/>
      <c r="DF37" s="56"/>
      <c r="DG37" s="56"/>
      <c r="DH37" s="56"/>
      <c r="DI37" s="56"/>
      <c r="DJ37" s="56"/>
      <c r="DK37" s="56"/>
      <c r="DL37" s="56"/>
      <c r="DM37" s="56"/>
      <c r="DN37" s="56"/>
      <c r="DO37" s="56"/>
      <c r="DP37" s="56"/>
      <c r="DQ37" s="56"/>
      <c r="DR37" s="56"/>
      <c r="DS37" s="56"/>
      <c r="DT37" s="56"/>
      <c r="DU37" s="56"/>
      <c r="DV37" s="56"/>
      <c r="DW37" s="56"/>
      <c r="DX37" s="56"/>
      <c r="DY37" s="56"/>
      <c r="DZ37" s="56"/>
      <c r="EA37" s="56"/>
      <c r="EB37" s="56"/>
      <c r="EC37" s="56"/>
      <c r="ED37" s="56"/>
      <c r="EE37" s="56"/>
      <c r="EF37" s="56"/>
      <c r="EG37" s="56"/>
      <c r="EH37" s="56"/>
      <c r="EI37" s="56"/>
      <c r="EJ37" s="56"/>
      <c r="EK37" s="56"/>
      <c r="EL37" s="56"/>
      <c r="EM37" s="56"/>
      <c r="EN37" s="56"/>
      <c r="EO37" s="56"/>
      <c r="EP37" s="56"/>
      <c r="EQ37" s="56"/>
      <c r="ER37" s="56"/>
      <c r="ES37" s="56"/>
      <c r="ET37" s="56"/>
      <c r="EU37" s="56"/>
      <c r="EV37" s="56"/>
      <c r="EW37" s="56"/>
      <c r="EX37" s="56"/>
      <c r="EY37" s="56"/>
      <c r="EZ37" s="56"/>
      <c r="FA37" s="56"/>
      <c r="FB37" s="56"/>
      <c r="FC37" s="56"/>
      <c r="FD37" s="56"/>
      <c r="FE37" s="56"/>
      <c r="FF37" s="56"/>
      <c r="FG37" s="56"/>
      <c r="FH37" s="56"/>
      <c r="FI37" s="56"/>
      <c r="FJ37" s="56"/>
      <c r="FK37" s="56"/>
      <c r="FL37" s="56"/>
      <c r="FM37" s="56"/>
      <c r="FN37" s="56"/>
      <c r="FO37" s="56"/>
      <c r="FP37" s="56"/>
      <c r="FQ37" s="56"/>
      <c r="FR37" s="56"/>
      <c r="FS37" s="56"/>
      <c r="FT37" s="56"/>
      <c r="FU37" s="56"/>
      <c r="FV37" s="56"/>
      <c r="FW37" s="56"/>
      <c r="FX37" s="56"/>
      <c r="FY37" s="56"/>
      <c r="FZ37" s="56"/>
      <c r="GA37" s="56"/>
      <c r="GB37" s="56"/>
      <c r="GC37" s="56"/>
      <c r="GD37" s="56"/>
      <c r="GE37" s="56"/>
      <c r="GF37" s="56"/>
      <c r="GG37" s="56"/>
      <c r="GH37" s="56"/>
      <c r="GI37" s="56"/>
      <c r="GJ37" s="56"/>
      <c r="GK37" s="56"/>
      <c r="GL37" s="56"/>
      <c r="GM37" s="56"/>
      <c r="GN37" s="56"/>
      <c r="GO37" s="56"/>
      <c r="GP37" s="56"/>
      <c r="GQ37" s="56"/>
      <c r="GR37" s="56"/>
      <c r="GS37" s="56"/>
      <c r="GT37" s="56"/>
      <c r="GU37" s="56"/>
      <c r="GV37" s="56"/>
      <c r="GW37" s="56"/>
      <c r="GX37" s="56"/>
      <c r="GY37" s="56"/>
      <c r="GZ37" s="56"/>
      <c r="HA37" s="56"/>
      <c r="HB37" s="56"/>
      <c r="HC37" s="56"/>
      <c r="HD37" s="56"/>
      <c r="HE37" s="56"/>
      <c r="HF37" s="56"/>
      <c r="HG37" s="56"/>
      <c r="HH37" s="56"/>
      <c r="HI37" s="56"/>
      <c r="HJ37" s="56"/>
      <c r="HK37" s="56"/>
      <c r="HL37" s="56"/>
      <c r="HM37" s="56"/>
      <c r="HN37" s="56"/>
      <c r="HO37" s="56"/>
      <c r="HP37" s="56"/>
      <c r="HQ37" s="56"/>
      <c r="HR37" s="56"/>
      <c r="HS37" s="56"/>
      <c r="HT37" s="56"/>
      <c r="HU37" s="56"/>
      <c r="HV37" s="56"/>
      <c r="HW37" s="56"/>
      <c r="HX37" s="56"/>
      <c r="HY37" s="56"/>
      <c r="HZ37" s="56"/>
      <c r="IA37" s="56"/>
      <c r="IB37" s="56"/>
      <c r="IC37" s="56"/>
      <c r="ID37" s="56"/>
      <c r="IE37" s="56"/>
      <c r="IF37" s="56"/>
      <c r="IG37" s="56"/>
      <c r="IH37" s="56"/>
      <c r="II37" s="56"/>
      <c r="IJ37" s="56"/>
      <c r="IK37" s="56"/>
      <c r="IL37" s="56"/>
      <c r="IM37" s="56"/>
      <c r="IN37" s="56"/>
      <c r="IO37" s="56"/>
      <c r="IP37" s="56"/>
      <c r="IQ37" s="56"/>
      <c r="IR37" s="56"/>
      <c r="IS37" s="56"/>
      <c r="IT37" s="56"/>
      <c r="IU37" s="56"/>
      <c r="IV37" s="56"/>
      <c r="IW37" s="56"/>
    </row>
    <row r="38" spans="1:257" s="240" customFormat="1" ht="36.75" customHeight="1" x14ac:dyDescent="0.3">
      <c r="A38" s="232" t="s">
        <v>91</v>
      </c>
      <c r="B38" s="327" t="s">
        <v>133</v>
      </c>
      <c r="C38" s="328"/>
      <c r="D38" s="233" t="s">
        <v>112</v>
      </c>
      <c r="E38" s="234">
        <f>ЗАЯВКА!G90</f>
        <v>100</v>
      </c>
      <c r="F38" s="235" t="s">
        <v>106</v>
      </c>
      <c r="G38" s="235" t="s">
        <v>117</v>
      </c>
      <c r="H38" s="232"/>
      <c r="I38" s="241"/>
      <c r="J38" s="237"/>
      <c r="K38" s="237"/>
      <c r="L38" s="238"/>
      <c r="M38" s="239"/>
      <c r="N38" s="239"/>
      <c r="O38" s="239"/>
      <c r="P38" s="239"/>
      <c r="Q38" s="239"/>
      <c r="R38" s="239"/>
      <c r="S38" s="239"/>
      <c r="T38" s="239"/>
      <c r="U38" s="239"/>
      <c r="V38" s="239"/>
      <c r="W38" s="239"/>
      <c r="X38" s="239"/>
      <c r="Y38" s="239"/>
      <c r="Z38" s="239"/>
      <c r="AA38" s="239"/>
      <c r="AB38" s="239"/>
      <c r="AC38" s="239"/>
      <c r="AD38" s="239"/>
      <c r="AE38" s="239"/>
      <c r="AF38" s="239"/>
      <c r="AG38" s="239"/>
      <c r="AH38" s="239"/>
      <c r="AI38" s="239"/>
      <c r="AJ38" s="239"/>
      <c r="AK38" s="239"/>
      <c r="AL38" s="239"/>
      <c r="AM38" s="239"/>
      <c r="AN38" s="239"/>
      <c r="AO38" s="239"/>
      <c r="AP38" s="239"/>
      <c r="AQ38" s="239"/>
      <c r="AR38" s="239"/>
      <c r="AS38" s="239"/>
      <c r="AT38" s="239"/>
      <c r="AU38" s="239"/>
      <c r="AV38" s="239"/>
      <c r="AW38" s="239"/>
      <c r="AX38" s="239"/>
      <c r="AY38" s="239"/>
      <c r="AZ38" s="239"/>
      <c r="BA38" s="239"/>
      <c r="BB38" s="239"/>
      <c r="BC38" s="239"/>
      <c r="BD38" s="239"/>
      <c r="BE38" s="239"/>
      <c r="BF38" s="239"/>
      <c r="BG38" s="239"/>
      <c r="BH38" s="239"/>
      <c r="BI38" s="239"/>
      <c r="BJ38" s="239"/>
      <c r="BK38" s="239"/>
      <c r="BL38" s="239"/>
      <c r="BM38" s="239"/>
      <c r="BN38" s="239"/>
      <c r="BO38" s="239"/>
      <c r="BP38" s="239"/>
      <c r="BQ38" s="239"/>
      <c r="BR38" s="239"/>
      <c r="BS38" s="239"/>
      <c r="BT38" s="239"/>
      <c r="BU38" s="239"/>
      <c r="BV38" s="239"/>
      <c r="BW38" s="239"/>
      <c r="BX38" s="239"/>
      <c r="BY38" s="239"/>
      <c r="BZ38" s="239"/>
      <c r="CA38" s="239"/>
      <c r="CB38" s="239"/>
      <c r="CC38" s="239"/>
      <c r="CD38" s="239"/>
      <c r="CE38" s="239"/>
      <c r="CF38" s="239"/>
      <c r="CG38" s="239"/>
      <c r="CH38" s="239"/>
      <c r="CI38" s="239"/>
      <c r="CJ38" s="239"/>
      <c r="CK38" s="239"/>
      <c r="CL38" s="239"/>
      <c r="CM38" s="239"/>
      <c r="CN38" s="239"/>
      <c r="CO38" s="239"/>
      <c r="CP38" s="239"/>
      <c r="CQ38" s="239"/>
      <c r="CR38" s="239"/>
      <c r="CS38" s="239"/>
      <c r="CT38" s="239"/>
      <c r="CU38" s="239"/>
      <c r="CV38" s="239"/>
      <c r="CW38" s="239"/>
      <c r="CX38" s="239"/>
      <c r="CY38" s="239"/>
      <c r="CZ38" s="239"/>
      <c r="DA38" s="239"/>
      <c r="DB38" s="239"/>
      <c r="DC38" s="239"/>
      <c r="DD38" s="239"/>
      <c r="DE38" s="239"/>
      <c r="DF38" s="239"/>
      <c r="DG38" s="239"/>
      <c r="DH38" s="239"/>
      <c r="DI38" s="239"/>
      <c r="DJ38" s="239"/>
      <c r="DK38" s="239"/>
      <c r="DL38" s="239"/>
      <c r="DM38" s="239"/>
      <c r="DN38" s="239"/>
      <c r="DO38" s="239"/>
      <c r="DP38" s="239"/>
      <c r="DQ38" s="239"/>
      <c r="DR38" s="239"/>
      <c r="DS38" s="239"/>
      <c r="DT38" s="239"/>
      <c r="DU38" s="239"/>
      <c r="DV38" s="239"/>
      <c r="DW38" s="239"/>
      <c r="DX38" s="239"/>
      <c r="DY38" s="239"/>
      <c r="DZ38" s="239"/>
      <c r="EA38" s="239"/>
      <c r="EB38" s="239"/>
      <c r="EC38" s="239"/>
      <c r="ED38" s="239"/>
      <c r="EE38" s="239"/>
      <c r="EF38" s="239"/>
      <c r="EG38" s="239"/>
      <c r="EH38" s="239"/>
      <c r="EI38" s="239"/>
      <c r="EJ38" s="239"/>
      <c r="EK38" s="239"/>
      <c r="EL38" s="239"/>
      <c r="EM38" s="239"/>
      <c r="EN38" s="239"/>
      <c r="EO38" s="239"/>
      <c r="EP38" s="239"/>
      <c r="EQ38" s="239"/>
      <c r="ER38" s="239"/>
      <c r="ES38" s="239"/>
      <c r="ET38" s="239"/>
      <c r="EU38" s="239"/>
      <c r="EV38" s="239"/>
      <c r="EW38" s="239"/>
      <c r="EX38" s="239"/>
      <c r="EY38" s="239"/>
      <c r="EZ38" s="239"/>
      <c r="FA38" s="239"/>
      <c r="FB38" s="239"/>
      <c r="FC38" s="239"/>
      <c r="FD38" s="239"/>
      <c r="FE38" s="239"/>
      <c r="FF38" s="239"/>
      <c r="FG38" s="239"/>
      <c r="FH38" s="239"/>
      <c r="FI38" s="239"/>
      <c r="FJ38" s="239"/>
      <c r="FK38" s="239"/>
      <c r="FL38" s="239"/>
      <c r="FM38" s="239"/>
      <c r="FN38" s="239"/>
      <c r="FO38" s="239"/>
      <c r="FP38" s="239"/>
      <c r="FQ38" s="239"/>
      <c r="FR38" s="239"/>
      <c r="FS38" s="239"/>
      <c r="FT38" s="239"/>
      <c r="FU38" s="239"/>
      <c r="FV38" s="239"/>
      <c r="FW38" s="239"/>
      <c r="FX38" s="239"/>
      <c r="FY38" s="239"/>
      <c r="FZ38" s="239"/>
      <c r="GA38" s="239"/>
      <c r="GB38" s="239"/>
      <c r="GC38" s="239"/>
      <c r="GD38" s="239"/>
      <c r="GE38" s="239"/>
      <c r="GF38" s="239"/>
      <c r="GG38" s="239"/>
      <c r="GH38" s="239"/>
      <c r="GI38" s="239"/>
      <c r="GJ38" s="239"/>
      <c r="GK38" s="239"/>
      <c r="GL38" s="239"/>
      <c r="GM38" s="239"/>
      <c r="GN38" s="239"/>
      <c r="GO38" s="239"/>
      <c r="GP38" s="239"/>
      <c r="GQ38" s="239"/>
      <c r="GR38" s="239"/>
      <c r="GS38" s="239"/>
      <c r="GT38" s="239"/>
      <c r="GU38" s="239"/>
      <c r="GV38" s="239"/>
      <c r="GW38" s="239"/>
      <c r="GX38" s="239"/>
      <c r="GY38" s="239"/>
      <c r="GZ38" s="239"/>
      <c r="HA38" s="239"/>
      <c r="HB38" s="239"/>
      <c r="HC38" s="239"/>
      <c r="HD38" s="239"/>
      <c r="HE38" s="239"/>
      <c r="HF38" s="239"/>
      <c r="HG38" s="239"/>
      <c r="HH38" s="239"/>
      <c r="HI38" s="239"/>
      <c r="HJ38" s="239"/>
      <c r="HK38" s="239"/>
      <c r="HL38" s="239"/>
      <c r="HM38" s="239"/>
      <c r="HN38" s="239"/>
      <c r="HO38" s="239"/>
      <c r="HP38" s="239"/>
      <c r="HQ38" s="239"/>
      <c r="HR38" s="239"/>
      <c r="HS38" s="239"/>
      <c r="HT38" s="239"/>
      <c r="HU38" s="239"/>
      <c r="HV38" s="239"/>
      <c r="HW38" s="239"/>
      <c r="HX38" s="239"/>
      <c r="HY38" s="239"/>
      <c r="HZ38" s="239"/>
      <c r="IA38" s="239"/>
      <c r="IB38" s="239"/>
      <c r="IC38" s="239"/>
      <c r="ID38" s="239"/>
      <c r="IE38" s="239"/>
      <c r="IF38" s="239"/>
      <c r="IG38" s="239"/>
      <c r="IH38" s="239"/>
      <c r="II38" s="239"/>
      <c r="IJ38" s="239"/>
      <c r="IK38" s="239"/>
      <c r="IL38" s="239"/>
      <c r="IM38" s="239"/>
      <c r="IN38" s="239"/>
      <c r="IO38" s="239"/>
      <c r="IP38" s="239"/>
      <c r="IQ38" s="239"/>
      <c r="IR38" s="239"/>
      <c r="IS38" s="239"/>
      <c r="IT38" s="239"/>
      <c r="IU38" s="239"/>
      <c r="IV38" s="239"/>
      <c r="IW38" s="239"/>
    </row>
    <row r="39" spans="1:257" s="57" customFormat="1" ht="36.75" customHeight="1" x14ac:dyDescent="0.3">
      <c r="A39" s="169">
        <v>937</v>
      </c>
      <c r="B39" s="329" t="str">
        <f>B38</f>
        <v>Водовод куст.скв.55- Кустовой Насосной Станции6бис Инвентарный № 130000017723</v>
      </c>
      <c r="C39" s="330"/>
      <c r="D39" s="212"/>
      <c r="E39" s="229"/>
      <c r="F39" s="170"/>
      <c r="G39" s="171"/>
      <c r="H39" s="172"/>
      <c r="I39" s="172"/>
      <c r="J39" s="98"/>
      <c r="K39" s="98"/>
      <c r="L39" s="55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  <c r="CD39" s="56"/>
      <c r="CE39" s="56"/>
      <c r="CF39" s="56"/>
      <c r="CG39" s="56"/>
      <c r="CH39" s="56"/>
      <c r="CI39" s="56"/>
      <c r="CJ39" s="56"/>
      <c r="CK39" s="56"/>
      <c r="CL39" s="56"/>
      <c r="CM39" s="56"/>
      <c r="CN39" s="56"/>
      <c r="CO39" s="56"/>
      <c r="CP39" s="56"/>
      <c r="CQ39" s="56"/>
      <c r="CR39" s="56"/>
      <c r="CS39" s="56"/>
      <c r="CT39" s="56"/>
      <c r="CU39" s="56"/>
      <c r="CV39" s="56"/>
      <c r="CW39" s="56"/>
      <c r="CX39" s="56"/>
      <c r="CY39" s="56"/>
      <c r="CZ39" s="56"/>
      <c r="DA39" s="56"/>
      <c r="DB39" s="56"/>
      <c r="DC39" s="56"/>
      <c r="DD39" s="56"/>
      <c r="DE39" s="56"/>
      <c r="DF39" s="56"/>
      <c r="DG39" s="56"/>
      <c r="DH39" s="56"/>
      <c r="DI39" s="56"/>
      <c r="DJ39" s="56"/>
      <c r="DK39" s="56"/>
      <c r="DL39" s="56"/>
      <c r="DM39" s="56"/>
      <c r="DN39" s="56"/>
      <c r="DO39" s="56"/>
      <c r="DP39" s="56"/>
      <c r="DQ39" s="56"/>
      <c r="DR39" s="56"/>
      <c r="DS39" s="56"/>
      <c r="DT39" s="56"/>
      <c r="DU39" s="56"/>
      <c r="DV39" s="56"/>
      <c r="DW39" s="56"/>
      <c r="DX39" s="56"/>
      <c r="DY39" s="56"/>
      <c r="DZ39" s="56"/>
      <c r="EA39" s="56"/>
      <c r="EB39" s="56"/>
      <c r="EC39" s="56"/>
      <c r="ED39" s="56"/>
      <c r="EE39" s="56"/>
      <c r="EF39" s="56"/>
      <c r="EG39" s="56"/>
      <c r="EH39" s="56"/>
      <c r="EI39" s="56"/>
      <c r="EJ39" s="56"/>
      <c r="EK39" s="56"/>
      <c r="EL39" s="56"/>
      <c r="EM39" s="56"/>
      <c r="EN39" s="56"/>
      <c r="EO39" s="56"/>
      <c r="EP39" s="56"/>
      <c r="EQ39" s="56"/>
      <c r="ER39" s="56"/>
      <c r="ES39" s="56"/>
      <c r="ET39" s="56"/>
      <c r="EU39" s="56"/>
      <c r="EV39" s="56"/>
      <c r="EW39" s="56"/>
      <c r="EX39" s="56"/>
      <c r="EY39" s="56"/>
      <c r="EZ39" s="56"/>
      <c r="FA39" s="56"/>
      <c r="FB39" s="56"/>
      <c r="FC39" s="56"/>
      <c r="FD39" s="56"/>
      <c r="FE39" s="56"/>
      <c r="FF39" s="56"/>
      <c r="FG39" s="56"/>
      <c r="FH39" s="56"/>
      <c r="FI39" s="56"/>
      <c r="FJ39" s="56"/>
      <c r="FK39" s="56"/>
      <c r="FL39" s="56"/>
      <c r="FM39" s="56"/>
      <c r="FN39" s="56"/>
      <c r="FO39" s="56"/>
      <c r="FP39" s="56"/>
      <c r="FQ39" s="56"/>
      <c r="FR39" s="56"/>
      <c r="FS39" s="56"/>
      <c r="FT39" s="56"/>
      <c r="FU39" s="56"/>
      <c r="FV39" s="56"/>
      <c r="FW39" s="56"/>
      <c r="FX39" s="56"/>
      <c r="FY39" s="56"/>
      <c r="FZ39" s="56"/>
      <c r="GA39" s="56"/>
      <c r="GB39" s="56"/>
      <c r="GC39" s="56"/>
      <c r="GD39" s="56"/>
      <c r="GE39" s="56"/>
      <c r="GF39" s="56"/>
      <c r="GG39" s="56"/>
      <c r="GH39" s="56"/>
      <c r="GI39" s="56"/>
      <c r="GJ39" s="56"/>
      <c r="GK39" s="56"/>
      <c r="GL39" s="56"/>
      <c r="GM39" s="56"/>
      <c r="GN39" s="56"/>
      <c r="GO39" s="56"/>
      <c r="GP39" s="56"/>
      <c r="GQ39" s="56"/>
      <c r="GR39" s="56"/>
      <c r="GS39" s="56"/>
      <c r="GT39" s="56"/>
      <c r="GU39" s="56"/>
      <c r="GV39" s="56"/>
      <c r="GW39" s="56"/>
      <c r="GX39" s="56"/>
      <c r="GY39" s="56"/>
      <c r="GZ39" s="56"/>
      <c r="HA39" s="56"/>
      <c r="HB39" s="56"/>
      <c r="HC39" s="56"/>
      <c r="HD39" s="56"/>
      <c r="HE39" s="56"/>
      <c r="HF39" s="56"/>
      <c r="HG39" s="56"/>
      <c r="HH39" s="56"/>
      <c r="HI39" s="56"/>
      <c r="HJ39" s="56"/>
      <c r="HK39" s="56"/>
      <c r="HL39" s="56"/>
      <c r="HM39" s="56"/>
      <c r="HN39" s="56"/>
      <c r="HO39" s="56"/>
      <c r="HP39" s="56"/>
      <c r="HQ39" s="56"/>
      <c r="HR39" s="56"/>
      <c r="HS39" s="56"/>
      <c r="HT39" s="56"/>
      <c r="HU39" s="56"/>
      <c r="HV39" s="56"/>
      <c r="HW39" s="56"/>
      <c r="HX39" s="56"/>
      <c r="HY39" s="56"/>
      <c r="HZ39" s="56"/>
      <c r="IA39" s="56"/>
      <c r="IB39" s="56"/>
      <c r="IC39" s="56"/>
      <c r="ID39" s="56"/>
      <c r="IE39" s="56"/>
      <c r="IF39" s="56"/>
      <c r="IG39" s="56"/>
      <c r="IH39" s="56"/>
      <c r="II39" s="56"/>
      <c r="IJ39" s="56"/>
      <c r="IK39" s="56"/>
      <c r="IL39" s="56"/>
      <c r="IM39" s="56"/>
      <c r="IN39" s="56"/>
      <c r="IO39" s="56"/>
      <c r="IP39" s="56"/>
      <c r="IQ39" s="56"/>
      <c r="IR39" s="56"/>
      <c r="IS39" s="56"/>
      <c r="IT39" s="56"/>
      <c r="IU39" s="56"/>
      <c r="IV39" s="56"/>
      <c r="IW39" s="56"/>
    </row>
    <row r="40" spans="1:257" s="57" customFormat="1" ht="36.75" customHeight="1" x14ac:dyDescent="0.3">
      <c r="A40" s="192" t="s">
        <v>91</v>
      </c>
      <c r="B40" s="325" t="s">
        <v>122</v>
      </c>
      <c r="C40" s="326"/>
      <c r="D40" s="166" t="s">
        <v>112</v>
      </c>
      <c r="E40" s="167">
        <f>ЗАЯВКА!G91</f>
        <v>100</v>
      </c>
      <c r="F40" s="184" t="s">
        <v>106</v>
      </c>
      <c r="G40" s="184" t="s">
        <v>117</v>
      </c>
      <c r="H40" s="192"/>
      <c r="I40" s="168"/>
      <c r="J40" s="98"/>
      <c r="K40" s="98"/>
      <c r="L40" s="55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B40" s="56"/>
      <c r="CC40" s="56"/>
      <c r="CD40" s="56"/>
      <c r="CE40" s="56"/>
      <c r="CF40" s="56"/>
      <c r="CG40" s="56"/>
      <c r="CH40" s="56"/>
      <c r="CI40" s="56"/>
      <c r="CJ40" s="56"/>
      <c r="CK40" s="56"/>
      <c r="CL40" s="56"/>
      <c r="CM40" s="56"/>
      <c r="CN40" s="56"/>
      <c r="CO40" s="56"/>
      <c r="CP40" s="56"/>
      <c r="CQ40" s="56"/>
      <c r="CR40" s="56"/>
      <c r="CS40" s="56"/>
      <c r="CT40" s="56"/>
      <c r="CU40" s="56"/>
      <c r="CV40" s="56"/>
      <c r="CW40" s="56"/>
      <c r="CX40" s="56"/>
      <c r="CY40" s="56"/>
      <c r="CZ40" s="56"/>
      <c r="DA40" s="56"/>
      <c r="DB40" s="56"/>
      <c r="DC40" s="56"/>
      <c r="DD40" s="56"/>
      <c r="DE40" s="56"/>
      <c r="DF40" s="56"/>
      <c r="DG40" s="56"/>
      <c r="DH40" s="56"/>
      <c r="DI40" s="56"/>
      <c r="DJ40" s="56"/>
      <c r="DK40" s="56"/>
      <c r="DL40" s="56"/>
      <c r="DM40" s="56"/>
      <c r="DN40" s="56"/>
      <c r="DO40" s="56"/>
      <c r="DP40" s="56"/>
      <c r="DQ40" s="56"/>
      <c r="DR40" s="56"/>
      <c r="DS40" s="56"/>
      <c r="DT40" s="56"/>
      <c r="DU40" s="56"/>
      <c r="DV40" s="56"/>
      <c r="DW40" s="56"/>
      <c r="DX40" s="56"/>
      <c r="DY40" s="56"/>
      <c r="DZ40" s="56"/>
      <c r="EA40" s="56"/>
      <c r="EB40" s="56"/>
      <c r="EC40" s="56"/>
      <c r="ED40" s="56"/>
      <c r="EE40" s="56"/>
      <c r="EF40" s="56"/>
      <c r="EG40" s="56"/>
      <c r="EH40" s="56"/>
      <c r="EI40" s="56"/>
      <c r="EJ40" s="56"/>
      <c r="EK40" s="56"/>
      <c r="EL40" s="56"/>
      <c r="EM40" s="56"/>
      <c r="EN40" s="56"/>
      <c r="EO40" s="56"/>
      <c r="EP40" s="56"/>
      <c r="EQ40" s="56"/>
      <c r="ER40" s="56"/>
      <c r="ES40" s="56"/>
      <c r="ET40" s="56"/>
      <c r="EU40" s="56"/>
      <c r="EV40" s="56"/>
      <c r="EW40" s="56"/>
      <c r="EX40" s="56"/>
      <c r="EY40" s="56"/>
      <c r="EZ40" s="56"/>
      <c r="FA40" s="56"/>
      <c r="FB40" s="56"/>
      <c r="FC40" s="56"/>
      <c r="FD40" s="56"/>
      <c r="FE40" s="56"/>
      <c r="FF40" s="56"/>
      <c r="FG40" s="56"/>
      <c r="FH40" s="56"/>
      <c r="FI40" s="56"/>
      <c r="FJ40" s="56"/>
      <c r="FK40" s="56"/>
      <c r="FL40" s="56"/>
      <c r="FM40" s="56"/>
      <c r="FN40" s="56"/>
      <c r="FO40" s="56"/>
      <c r="FP40" s="56"/>
      <c r="FQ40" s="56"/>
      <c r="FR40" s="56"/>
      <c r="FS40" s="56"/>
      <c r="FT40" s="56"/>
      <c r="FU40" s="56"/>
      <c r="FV40" s="56"/>
      <c r="FW40" s="56"/>
      <c r="FX40" s="56"/>
      <c r="FY40" s="56"/>
      <c r="FZ40" s="56"/>
      <c r="GA40" s="56"/>
      <c r="GB40" s="56"/>
      <c r="GC40" s="56"/>
      <c r="GD40" s="56"/>
      <c r="GE40" s="56"/>
      <c r="GF40" s="56"/>
      <c r="GG40" s="56"/>
      <c r="GH40" s="56"/>
      <c r="GI40" s="56"/>
      <c r="GJ40" s="56"/>
      <c r="GK40" s="56"/>
      <c r="GL40" s="56"/>
      <c r="GM40" s="56"/>
      <c r="GN40" s="56"/>
      <c r="GO40" s="56"/>
      <c r="GP40" s="56"/>
      <c r="GQ40" s="56"/>
      <c r="GR40" s="56"/>
      <c r="GS40" s="56"/>
      <c r="GT40" s="56"/>
      <c r="GU40" s="56"/>
      <c r="GV40" s="56"/>
      <c r="GW40" s="56"/>
      <c r="GX40" s="56"/>
      <c r="GY40" s="56"/>
      <c r="GZ40" s="56"/>
      <c r="HA40" s="56"/>
      <c r="HB40" s="56"/>
      <c r="HC40" s="56"/>
      <c r="HD40" s="56"/>
      <c r="HE40" s="56"/>
      <c r="HF40" s="56"/>
      <c r="HG40" s="56"/>
      <c r="HH40" s="56"/>
      <c r="HI40" s="56"/>
      <c r="HJ40" s="56"/>
      <c r="HK40" s="56"/>
      <c r="HL40" s="56"/>
      <c r="HM40" s="56"/>
      <c r="HN40" s="56"/>
      <c r="HO40" s="56"/>
      <c r="HP40" s="56"/>
      <c r="HQ40" s="56"/>
      <c r="HR40" s="56"/>
      <c r="HS40" s="56"/>
      <c r="HT40" s="56"/>
      <c r="HU40" s="56"/>
      <c r="HV40" s="56"/>
      <c r="HW40" s="56"/>
      <c r="HX40" s="56"/>
      <c r="HY40" s="56"/>
      <c r="HZ40" s="56"/>
      <c r="IA40" s="56"/>
      <c r="IB40" s="56"/>
      <c r="IC40" s="56"/>
      <c r="ID40" s="56"/>
      <c r="IE40" s="56"/>
      <c r="IF40" s="56"/>
      <c r="IG40" s="56"/>
      <c r="IH40" s="56"/>
      <c r="II40" s="56"/>
      <c r="IJ40" s="56"/>
      <c r="IK40" s="56"/>
      <c r="IL40" s="56"/>
      <c r="IM40" s="56"/>
      <c r="IN40" s="56"/>
      <c r="IO40" s="56"/>
      <c r="IP40" s="56"/>
      <c r="IQ40" s="56"/>
      <c r="IR40" s="56"/>
      <c r="IS40" s="56"/>
      <c r="IT40" s="56"/>
      <c r="IU40" s="56"/>
      <c r="IV40" s="56"/>
      <c r="IW40" s="56"/>
    </row>
    <row r="41" spans="1:257" s="57" customFormat="1" ht="36.75" customHeight="1" x14ac:dyDescent="0.3">
      <c r="A41" s="169">
        <v>1017</v>
      </c>
      <c r="B41" s="329" t="str">
        <f>B40</f>
        <v>Водовод Кустовая Насосная Станция5-куст скв.39 Инвентарный № 130000017436</v>
      </c>
      <c r="C41" s="330"/>
      <c r="D41" s="212"/>
      <c r="E41" s="230"/>
      <c r="F41" s="170"/>
      <c r="G41" s="171"/>
      <c r="H41" s="172"/>
      <c r="I41" s="172"/>
      <c r="J41" s="98"/>
      <c r="K41" s="98"/>
      <c r="L41" s="55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  <c r="CA41" s="56"/>
      <c r="CB41" s="56"/>
      <c r="CC41" s="56"/>
      <c r="CD41" s="56"/>
      <c r="CE41" s="56"/>
      <c r="CF41" s="56"/>
      <c r="CG41" s="56"/>
      <c r="CH41" s="56"/>
      <c r="CI41" s="56"/>
      <c r="CJ41" s="56"/>
      <c r="CK41" s="56"/>
      <c r="CL41" s="56"/>
      <c r="CM41" s="56"/>
      <c r="CN41" s="56"/>
      <c r="CO41" s="56"/>
      <c r="CP41" s="56"/>
      <c r="CQ41" s="56"/>
      <c r="CR41" s="56"/>
      <c r="CS41" s="56"/>
      <c r="CT41" s="56"/>
      <c r="CU41" s="56"/>
      <c r="CV41" s="56"/>
      <c r="CW41" s="56"/>
      <c r="CX41" s="56"/>
      <c r="CY41" s="56"/>
      <c r="CZ41" s="56"/>
      <c r="DA41" s="56"/>
      <c r="DB41" s="56"/>
      <c r="DC41" s="56"/>
      <c r="DD41" s="56"/>
      <c r="DE41" s="56"/>
      <c r="DF41" s="56"/>
      <c r="DG41" s="56"/>
      <c r="DH41" s="56"/>
      <c r="DI41" s="56"/>
      <c r="DJ41" s="56"/>
      <c r="DK41" s="56"/>
      <c r="DL41" s="56"/>
      <c r="DM41" s="56"/>
      <c r="DN41" s="56"/>
      <c r="DO41" s="56"/>
      <c r="DP41" s="56"/>
      <c r="DQ41" s="56"/>
      <c r="DR41" s="56"/>
      <c r="DS41" s="56"/>
      <c r="DT41" s="56"/>
      <c r="DU41" s="56"/>
      <c r="DV41" s="56"/>
      <c r="DW41" s="56"/>
      <c r="DX41" s="56"/>
      <c r="DY41" s="56"/>
      <c r="DZ41" s="56"/>
      <c r="EA41" s="56"/>
      <c r="EB41" s="56"/>
      <c r="EC41" s="56"/>
      <c r="ED41" s="56"/>
      <c r="EE41" s="56"/>
      <c r="EF41" s="56"/>
      <c r="EG41" s="56"/>
      <c r="EH41" s="56"/>
      <c r="EI41" s="56"/>
      <c r="EJ41" s="56"/>
      <c r="EK41" s="56"/>
      <c r="EL41" s="56"/>
      <c r="EM41" s="56"/>
      <c r="EN41" s="56"/>
      <c r="EO41" s="56"/>
      <c r="EP41" s="56"/>
      <c r="EQ41" s="56"/>
      <c r="ER41" s="56"/>
      <c r="ES41" s="56"/>
      <c r="ET41" s="56"/>
      <c r="EU41" s="56"/>
      <c r="EV41" s="56"/>
      <c r="EW41" s="56"/>
      <c r="EX41" s="56"/>
      <c r="EY41" s="56"/>
      <c r="EZ41" s="56"/>
      <c r="FA41" s="56"/>
      <c r="FB41" s="56"/>
      <c r="FC41" s="56"/>
      <c r="FD41" s="56"/>
      <c r="FE41" s="56"/>
      <c r="FF41" s="56"/>
      <c r="FG41" s="56"/>
      <c r="FH41" s="56"/>
      <c r="FI41" s="56"/>
      <c r="FJ41" s="56"/>
      <c r="FK41" s="56"/>
      <c r="FL41" s="56"/>
      <c r="FM41" s="56"/>
      <c r="FN41" s="56"/>
      <c r="FO41" s="56"/>
      <c r="FP41" s="56"/>
      <c r="FQ41" s="56"/>
      <c r="FR41" s="56"/>
      <c r="FS41" s="56"/>
      <c r="FT41" s="56"/>
      <c r="FU41" s="56"/>
      <c r="FV41" s="56"/>
      <c r="FW41" s="56"/>
      <c r="FX41" s="56"/>
      <c r="FY41" s="56"/>
      <c r="FZ41" s="56"/>
      <c r="GA41" s="56"/>
      <c r="GB41" s="56"/>
      <c r="GC41" s="56"/>
      <c r="GD41" s="56"/>
      <c r="GE41" s="56"/>
      <c r="GF41" s="56"/>
      <c r="GG41" s="56"/>
      <c r="GH41" s="56"/>
      <c r="GI41" s="56"/>
      <c r="GJ41" s="56"/>
      <c r="GK41" s="56"/>
      <c r="GL41" s="56"/>
      <c r="GM41" s="56"/>
      <c r="GN41" s="56"/>
      <c r="GO41" s="56"/>
      <c r="GP41" s="56"/>
      <c r="GQ41" s="56"/>
      <c r="GR41" s="56"/>
      <c r="GS41" s="56"/>
      <c r="GT41" s="56"/>
      <c r="GU41" s="56"/>
      <c r="GV41" s="56"/>
      <c r="GW41" s="56"/>
      <c r="GX41" s="56"/>
      <c r="GY41" s="56"/>
      <c r="GZ41" s="56"/>
      <c r="HA41" s="56"/>
      <c r="HB41" s="56"/>
      <c r="HC41" s="56"/>
      <c r="HD41" s="56"/>
      <c r="HE41" s="56"/>
      <c r="HF41" s="56"/>
      <c r="HG41" s="56"/>
      <c r="HH41" s="56"/>
      <c r="HI41" s="56"/>
      <c r="HJ41" s="56"/>
      <c r="HK41" s="56"/>
      <c r="HL41" s="56"/>
      <c r="HM41" s="56"/>
      <c r="HN41" s="56"/>
      <c r="HO41" s="56"/>
      <c r="HP41" s="56"/>
      <c r="HQ41" s="56"/>
      <c r="HR41" s="56"/>
      <c r="HS41" s="56"/>
      <c r="HT41" s="56"/>
      <c r="HU41" s="56"/>
      <c r="HV41" s="56"/>
      <c r="HW41" s="56"/>
      <c r="HX41" s="56"/>
      <c r="HY41" s="56"/>
      <c r="HZ41" s="56"/>
      <c r="IA41" s="56"/>
      <c r="IB41" s="56"/>
      <c r="IC41" s="56"/>
      <c r="ID41" s="56"/>
      <c r="IE41" s="56"/>
      <c r="IF41" s="56"/>
      <c r="IG41" s="56"/>
      <c r="IH41" s="56"/>
      <c r="II41" s="56"/>
      <c r="IJ41" s="56"/>
      <c r="IK41" s="56"/>
      <c r="IL41" s="56"/>
      <c r="IM41" s="56"/>
      <c r="IN41" s="56"/>
      <c r="IO41" s="56"/>
      <c r="IP41" s="56"/>
      <c r="IQ41" s="56"/>
      <c r="IR41" s="56"/>
      <c r="IS41" s="56"/>
      <c r="IT41" s="56"/>
      <c r="IU41" s="56"/>
      <c r="IV41" s="56"/>
      <c r="IW41" s="56"/>
    </row>
    <row r="42" spans="1:257" s="57" customFormat="1" ht="36.75" customHeight="1" x14ac:dyDescent="0.3">
      <c r="A42" s="211" t="str">
        <f>A40</f>
        <v>Объект:</v>
      </c>
      <c r="B42" s="325" t="s">
        <v>123</v>
      </c>
      <c r="C42" s="326"/>
      <c r="D42" s="166" t="s">
        <v>112</v>
      </c>
      <c r="E42" s="167">
        <f>ЗАЯВКА!G92</f>
        <v>145</v>
      </c>
      <c r="F42" s="184" t="s">
        <v>106</v>
      </c>
      <c r="G42" s="184" t="s">
        <v>117</v>
      </c>
      <c r="H42" s="211"/>
      <c r="I42" s="213"/>
      <c r="J42" s="98"/>
      <c r="K42" s="98"/>
      <c r="L42" s="55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56"/>
      <c r="BV42" s="56"/>
      <c r="BW42" s="56"/>
      <c r="BX42" s="56"/>
      <c r="BY42" s="56"/>
      <c r="BZ42" s="56"/>
      <c r="CA42" s="56"/>
      <c r="CB42" s="56"/>
      <c r="CC42" s="56"/>
      <c r="CD42" s="56"/>
      <c r="CE42" s="56"/>
      <c r="CF42" s="56"/>
      <c r="CG42" s="56"/>
      <c r="CH42" s="56"/>
      <c r="CI42" s="56"/>
      <c r="CJ42" s="56"/>
      <c r="CK42" s="56"/>
      <c r="CL42" s="56"/>
      <c r="CM42" s="56"/>
      <c r="CN42" s="56"/>
      <c r="CO42" s="56"/>
      <c r="CP42" s="56"/>
      <c r="CQ42" s="56"/>
      <c r="CR42" s="56"/>
      <c r="CS42" s="56"/>
      <c r="CT42" s="56"/>
      <c r="CU42" s="56"/>
      <c r="CV42" s="56"/>
      <c r="CW42" s="56"/>
      <c r="CX42" s="56"/>
      <c r="CY42" s="56"/>
      <c r="CZ42" s="56"/>
      <c r="DA42" s="56"/>
      <c r="DB42" s="56"/>
      <c r="DC42" s="56"/>
      <c r="DD42" s="56"/>
      <c r="DE42" s="56"/>
      <c r="DF42" s="56"/>
      <c r="DG42" s="56"/>
      <c r="DH42" s="56"/>
      <c r="DI42" s="56"/>
      <c r="DJ42" s="56"/>
      <c r="DK42" s="56"/>
      <c r="DL42" s="56"/>
      <c r="DM42" s="56"/>
      <c r="DN42" s="56"/>
      <c r="DO42" s="56"/>
      <c r="DP42" s="56"/>
      <c r="DQ42" s="56"/>
      <c r="DR42" s="56"/>
      <c r="DS42" s="56"/>
      <c r="DT42" s="56"/>
      <c r="DU42" s="56"/>
      <c r="DV42" s="56"/>
      <c r="DW42" s="56"/>
      <c r="DX42" s="56"/>
      <c r="DY42" s="56"/>
      <c r="DZ42" s="56"/>
      <c r="EA42" s="56"/>
      <c r="EB42" s="56"/>
      <c r="EC42" s="56"/>
      <c r="ED42" s="56"/>
      <c r="EE42" s="56"/>
      <c r="EF42" s="56"/>
      <c r="EG42" s="56"/>
      <c r="EH42" s="56"/>
      <c r="EI42" s="56"/>
      <c r="EJ42" s="56"/>
      <c r="EK42" s="56"/>
      <c r="EL42" s="56"/>
      <c r="EM42" s="56"/>
      <c r="EN42" s="56"/>
      <c r="EO42" s="56"/>
      <c r="EP42" s="56"/>
      <c r="EQ42" s="56"/>
      <c r="ER42" s="56"/>
      <c r="ES42" s="56"/>
      <c r="ET42" s="56"/>
      <c r="EU42" s="56"/>
      <c r="EV42" s="56"/>
      <c r="EW42" s="56"/>
      <c r="EX42" s="56"/>
      <c r="EY42" s="56"/>
      <c r="EZ42" s="56"/>
      <c r="FA42" s="56"/>
      <c r="FB42" s="56"/>
      <c r="FC42" s="56"/>
      <c r="FD42" s="56"/>
      <c r="FE42" s="56"/>
      <c r="FF42" s="56"/>
      <c r="FG42" s="56"/>
      <c r="FH42" s="56"/>
      <c r="FI42" s="56"/>
      <c r="FJ42" s="56"/>
      <c r="FK42" s="56"/>
      <c r="FL42" s="56"/>
      <c r="FM42" s="56"/>
      <c r="FN42" s="56"/>
      <c r="FO42" s="56"/>
      <c r="FP42" s="56"/>
      <c r="FQ42" s="56"/>
      <c r="FR42" s="56"/>
      <c r="FS42" s="56"/>
      <c r="FT42" s="56"/>
      <c r="FU42" s="56"/>
      <c r="FV42" s="56"/>
      <c r="FW42" s="56"/>
      <c r="FX42" s="56"/>
      <c r="FY42" s="56"/>
      <c r="FZ42" s="56"/>
      <c r="GA42" s="56"/>
      <c r="GB42" s="56"/>
      <c r="GC42" s="56"/>
      <c r="GD42" s="56"/>
      <c r="GE42" s="56"/>
      <c r="GF42" s="56"/>
      <c r="GG42" s="56"/>
      <c r="GH42" s="56"/>
      <c r="GI42" s="56"/>
      <c r="GJ42" s="56"/>
      <c r="GK42" s="56"/>
      <c r="GL42" s="56"/>
      <c r="GM42" s="56"/>
      <c r="GN42" s="56"/>
      <c r="GO42" s="56"/>
      <c r="GP42" s="56"/>
      <c r="GQ42" s="56"/>
      <c r="GR42" s="56"/>
      <c r="GS42" s="56"/>
      <c r="GT42" s="56"/>
      <c r="GU42" s="56"/>
      <c r="GV42" s="56"/>
      <c r="GW42" s="56"/>
      <c r="GX42" s="56"/>
      <c r="GY42" s="56"/>
      <c r="GZ42" s="56"/>
      <c r="HA42" s="56"/>
      <c r="HB42" s="56"/>
      <c r="HC42" s="56"/>
      <c r="HD42" s="56"/>
      <c r="HE42" s="56"/>
      <c r="HF42" s="56"/>
      <c r="HG42" s="56"/>
      <c r="HH42" s="56"/>
      <c r="HI42" s="56"/>
      <c r="HJ42" s="56"/>
      <c r="HK42" s="56"/>
      <c r="HL42" s="56"/>
      <c r="HM42" s="56"/>
      <c r="HN42" s="56"/>
      <c r="HO42" s="56"/>
      <c r="HP42" s="56"/>
      <c r="HQ42" s="56"/>
      <c r="HR42" s="56"/>
      <c r="HS42" s="56"/>
      <c r="HT42" s="56"/>
      <c r="HU42" s="56"/>
      <c r="HV42" s="56"/>
      <c r="HW42" s="56"/>
      <c r="HX42" s="56"/>
      <c r="HY42" s="56"/>
      <c r="HZ42" s="56"/>
      <c r="IA42" s="56"/>
      <c r="IB42" s="56"/>
      <c r="IC42" s="56"/>
      <c r="ID42" s="56"/>
      <c r="IE42" s="56"/>
      <c r="IF42" s="56"/>
      <c r="IG42" s="56"/>
      <c r="IH42" s="56"/>
      <c r="II42" s="56"/>
      <c r="IJ42" s="56"/>
      <c r="IK42" s="56"/>
      <c r="IL42" s="56"/>
      <c r="IM42" s="56"/>
      <c r="IN42" s="56"/>
      <c r="IO42" s="56"/>
      <c r="IP42" s="56"/>
      <c r="IQ42" s="56"/>
      <c r="IR42" s="56"/>
      <c r="IS42" s="56"/>
      <c r="IT42" s="56"/>
      <c r="IU42" s="56"/>
      <c r="IV42" s="56"/>
      <c r="IW42" s="56"/>
    </row>
    <row r="43" spans="1:257" s="57" customFormat="1" ht="36.75" customHeight="1" x14ac:dyDescent="0.3">
      <c r="A43" s="169">
        <v>1018</v>
      </c>
      <c r="B43" s="329" t="str">
        <f>B42</f>
        <v>Высоконапорный водовод т.вр.к.212-к.212 Инвентарный № 130000017490</v>
      </c>
      <c r="C43" s="330"/>
      <c r="D43" s="212"/>
      <c r="E43" s="230"/>
      <c r="F43" s="170"/>
      <c r="G43" s="171"/>
      <c r="H43" s="172"/>
      <c r="I43" s="172"/>
      <c r="J43" s="98"/>
      <c r="K43" s="98"/>
      <c r="L43" s="55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  <c r="CD43" s="56"/>
      <c r="CE43" s="56"/>
      <c r="CF43" s="56"/>
      <c r="CG43" s="56"/>
      <c r="CH43" s="56"/>
      <c r="CI43" s="56"/>
      <c r="CJ43" s="56"/>
      <c r="CK43" s="56"/>
      <c r="CL43" s="56"/>
      <c r="CM43" s="56"/>
      <c r="CN43" s="56"/>
      <c r="CO43" s="56"/>
      <c r="CP43" s="56"/>
      <c r="CQ43" s="56"/>
      <c r="CR43" s="56"/>
      <c r="CS43" s="56"/>
      <c r="CT43" s="56"/>
      <c r="CU43" s="56"/>
      <c r="CV43" s="56"/>
      <c r="CW43" s="56"/>
      <c r="CX43" s="56"/>
      <c r="CY43" s="56"/>
      <c r="CZ43" s="56"/>
      <c r="DA43" s="56"/>
      <c r="DB43" s="56"/>
      <c r="DC43" s="56"/>
      <c r="DD43" s="56"/>
      <c r="DE43" s="56"/>
      <c r="DF43" s="56"/>
      <c r="DG43" s="56"/>
      <c r="DH43" s="56"/>
      <c r="DI43" s="56"/>
      <c r="DJ43" s="56"/>
      <c r="DK43" s="56"/>
      <c r="DL43" s="56"/>
      <c r="DM43" s="56"/>
      <c r="DN43" s="56"/>
      <c r="DO43" s="56"/>
      <c r="DP43" s="56"/>
      <c r="DQ43" s="56"/>
      <c r="DR43" s="56"/>
      <c r="DS43" s="56"/>
      <c r="DT43" s="56"/>
      <c r="DU43" s="56"/>
      <c r="DV43" s="56"/>
      <c r="DW43" s="56"/>
      <c r="DX43" s="56"/>
      <c r="DY43" s="56"/>
      <c r="DZ43" s="56"/>
      <c r="EA43" s="56"/>
      <c r="EB43" s="56"/>
      <c r="EC43" s="56"/>
      <c r="ED43" s="56"/>
      <c r="EE43" s="56"/>
      <c r="EF43" s="56"/>
      <c r="EG43" s="56"/>
      <c r="EH43" s="56"/>
      <c r="EI43" s="56"/>
      <c r="EJ43" s="56"/>
      <c r="EK43" s="56"/>
      <c r="EL43" s="56"/>
      <c r="EM43" s="56"/>
      <c r="EN43" s="56"/>
      <c r="EO43" s="56"/>
      <c r="EP43" s="56"/>
      <c r="EQ43" s="56"/>
      <c r="ER43" s="56"/>
      <c r="ES43" s="56"/>
      <c r="ET43" s="56"/>
      <c r="EU43" s="56"/>
      <c r="EV43" s="56"/>
      <c r="EW43" s="56"/>
      <c r="EX43" s="56"/>
      <c r="EY43" s="56"/>
      <c r="EZ43" s="56"/>
      <c r="FA43" s="56"/>
      <c r="FB43" s="56"/>
      <c r="FC43" s="56"/>
      <c r="FD43" s="56"/>
      <c r="FE43" s="56"/>
      <c r="FF43" s="56"/>
      <c r="FG43" s="56"/>
      <c r="FH43" s="56"/>
      <c r="FI43" s="56"/>
      <c r="FJ43" s="56"/>
      <c r="FK43" s="56"/>
      <c r="FL43" s="56"/>
      <c r="FM43" s="56"/>
      <c r="FN43" s="56"/>
      <c r="FO43" s="56"/>
      <c r="FP43" s="56"/>
      <c r="FQ43" s="56"/>
      <c r="FR43" s="56"/>
      <c r="FS43" s="56"/>
      <c r="FT43" s="56"/>
      <c r="FU43" s="56"/>
      <c r="FV43" s="56"/>
      <c r="FW43" s="56"/>
      <c r="FX43" s="56"/>
      <c r="FY43" s="56"/>
      <c r="FZ43" s="56"/>
      <c r="GA43" s="56"/>
      <c r="GB43" s="56"/>
      <c r="GC43" s="56"/>
      <c r="GD43" s="56"/>
      <c r="GE43" s="56"/>
      <c r="GF43" s="56"/>
      <c r="GG43" s="56"/>
      <c r="GH43" s="56"/>
      <c r="GI43" s="56"/>
      <c r="GJ43" s="56"/>
      <c r="GK43" s="56"/>
      <c r="GL43" s="56"/>
      <c r="GM43" s="56"/>
      <c r="GN43" s="56"/>
      <c r="GO43" s="56"/>
      <c r="GP43" s="56"/>
      <c r="GQ43" s="56"/>
      <c r="GR43" s="56"/>
      <c r="GS43" s="56"/>
      <c r="GT43" s="56"/>
      <c r="GU43" s="56"/>
      <c r="GV43" s="56"/>
      <c r="GW43" s="56"/>
      <c r="GX43" s="56"/>
      <c r="GY43" s="56"/>
      <c r="GZ43" s="56"/>
      <c r="HA43" s="56"/>
      <c r="HB43" s="56"/>
      <c r="HC43" s="56"/>
      <c r="HD43" s="56"/>
      <c r="HE43" s="56"/>
      <c r="HF43" s="56"/>
      <c r="HG43" s="56"/>
      <c r="HH43" s="56"/>
      <c r="HI43" s="56"/>
      <c r="HJ43" s="56"/>
      <c r="HK43" s="56"/>
      <c r="HL43" s="56"/>
      <c r="HM43" s="56"/>
      <c r="HN43" s="56"/>
      <c r="HO43" s="56"/>
      <c r="HP43" s="56"/>
      <c r="HQ43" s="56"/>
      <c r="HR43" s="56"/>
      <c r="HS43" s="56"/>
      <c r="HT43" s="56"/>
      <c r="HU43" s="56"/>
      <c r="HV43" s="56"/>
      <c r="HW43" s="56"/>
      <c r="HX43" s="56"/>
      <c r="HY43" s="56"/>
      <c r="HZ43" s="56"/>
      <c r="IA43" s="56"/>
      <c r="IB43" s="56"/>
      <c r="IC43" s="56"/>
      <c r="ID43" s="56"/>
      <c r="IE43" s="56"/>
      <c r="IF43" s="56"/>
      <c r="IG43" s="56"/>
      <c r="IH43" s="56"/>
      <c r="II43" s="56"/>
      <c r="IJ43" s="56"/>
      <c r="IK43" s="56"/>
      <c r="IL43" s="56"/>
      <c r="IM43" s="56"/>
      <c r="IN43" s="56"/>
      <c r="IO43" s="56"/>
      <c r="IP43" s="56"/>
      <c r="IQ43" s="56"/>
      <c r="IR43" s="56"/>
      <c r="IS43" s="56"/>
      <c r="IT43" s="56"/>
      <c r="IU43" s="56"/>
      <c r="IV43" s="56"/>
      <c r="IW43" s="56"/>
    </row>
    <row r="44" spans="1:257" s="240" customFormat="1" ht="36.75" customHeight="1" x14ac:dyDescent="0.3">
      <c r="A44" s="232" t="s">
        <v>91</v>
      </c>
      <c r="B44" s="327" t="s">
        <v>134</v>
      </c>
      <c r="C44" s="328"/>
      <c r="D44" s="233" t="s">
        <v>112</v>
      </c>
      <c r="E44" s="234">
        <f>ЗАЯВКА!G93</f>
        <v>215</v>
      </c>
      <c r="F44" s="235" t="s">
        <v>106</v>
      </c>
      <c r="G44" s="235" t="s">
        <v>117</v>
      </c>
      <c r="H44" s="232"/>
      <c r="I44" s="236"/>
      <c r="J44" s="237"/>
      <c r="K44" s="237"/>
      <c r="L44" s="238"/>
      <c r="M44" s="239"/>
      <c r="N44" s="239"/>
      <c r="O44" s="239"/>
      <c r="P44" s="239"/>
      <c r="Q44" s="239"/>
      <c r="R44" s="239"/>
      <c r="S44" s="239"/>
      <c r="T44" s="239"/>
      <c r="U44" s="239"/>
      <c r="V44" s="239"/>
      <c r="W44" s="239"/>
      <c r="X44" s="239"/>
      <c r="Y44" s="239"/>
      <c r="Z44" s="239"/>
      <c r="AA44" s="239"/>
      <c r="AB44" s="239"/>
      <c r="AC44" s="239"/>
      <c r="AD44" s="239"/>
      <c r="AE44" s="239"/>
      <c r="AF44" s="239"/>
      <c r="AG44" s="239"/>
      <c r="AH44" s="239"/>
      <c r="AI44" s="239"/>
      <c r="AJ44" s="239"/>
      <c r="AK44" s="239"/>
      <c r="AL44" s="239"/>
      <c r="AM44" s="239"/>
      <c r="AN44" s="239"/>
      <c r="AO44" s="239"/>
      <c r="AP44" s="239"/>
      <c r="AQ44" s="239"/>
      <c r="AR44" s="239"/>
      <c r="AS44" s="239"/>
      <c r="AT44" s="239"/>
      <c r="AU44" s="239"/>
      <c r="AV44" s="239"/>
      <c r="AW44" s="239"/>
      <c r="AX44" s="239"/>
      <c r="AY44" s="239"/>
      <c r="AZ44" s="239"/>
      <c r="BA44" s="239"/>
      <c r="BB44" s="239"/>
      <c r="BC44" s="239"/>
      <c r="BD44" s="239"/>
      <c r="BE44" s="239"/>
      <c r="BF44" s="239"/>
      <c r="BG44" s="239"/>
      <c r="BH44" s="239"/>
      <c r="BI44" s="239"/>
      <c r="BJ44" s="239"/>
      <c r="BK44" s="239"/>
      <c r="BL44" s="239"/>
      <c r="BM44" s="239"/>
      <c r="BN44" s="239"/>
      <c r="BO44" s="239"/>
      <c r="BP44" s="239"/>
      <c r="BQ44" s="239"/>
      <c r="BR44" s="239"/>
      <c r="BS44" s="239"/>
      <c r="BT44" s="239"/>
      <c r="BU44" s="239"/>
      <c r="BV44" s="239"/>
      <c r="BW44" s="239"/>
      <c r="BX44" s="239"/>
      <c r="BY44" s="239"/>
      <c r="BZ44" s="239"/>
      <c r="CA44" s="239"/>
      <c r="CB44" s="239"/>
      <c r="CC44" s="239"/>
      <c r="CD44" s="239"/>
      <c r="CE44" s="239"/>
      <c r="CF44" s="239"/>
      <c r="CG44" s="239"/>
      <c r="CH44" s="239"/>
      <c r="CI44" s="239"/>
      <c r="CJ44" s="239"/>
      <c r="CK44" s="239"/>
      <c r="CL44" s="239"/>
      <c r="CM44" s="239"/>
      <c r="CN44" s="239"/>
      <c r="CO44" s="239"/>
      <c r="CP44" s="239"/>
      <c r="CQ44" s="239"/>
      <c r="CR44" s="239"/>
      <c r="CS44" s="239"/>
      <c r="CT44" s="239"/>
      <c r="CU44" s="239"/>
      <c r="CV44" s="239"/>
      <c r="CW44" s="239"/>
      <c r="CX44" s="239"/>
      <c r="CY44" s="239"/>
      <c r="CZ44" s="239"/>
      <c r="DA44" s="239"/>
      <c r="DB44" s="239"/>
      <c r="DC44" s="239"/>
      <c r="DD44" s="239"/>
      <c r="DE44" s="239"/>
      <c r="DF44" s="239"/>
      <c r="DG44" s="239"/>
      <c r="DH44" s="239"/>
      <c r="DI44" s="239"/>
      <c r="DJ44" s="239"/>
      <c r="DK44" s="239"/>
      <c r="DL44" s="239"/>
      <c r="DM44" s="239"/>
      <c r="DN44" s="239"/>
      <c r="DO44" s="239"/>
      <c r="DP44" s="239"/>
      <c r="DQ44" s="239"/>
      <c r="DR44" s="239"/>
      <c r="DS44" s="239"/>
      <c r="DT44" s="239"/>
      <c r="DU44" s="239"/>
      <c r="DV44" s="239"/>
      <c r="DW44" s="239"/>
      <c r="DX44" s="239"/>
      <c r="DY44" s="239"/>
      <c r="DZ44" s="239"/>
      <c r="EA44" s="239"/>
      <c r="EB44" s="239"/>
      <c r="EC44" s="239"/>
      <c r="ED44" s="239"/>
      <c r="EE44" s="239"/>
      <c r="EF44" s="239"/>
      <c r="EG44" s="239"/>
      <c r="EH44" s="239"/>
      <c r="EI44" s="239"/>
      <c r="EJ44" s="239"/>
      <c r="EK44" s="239"/>
      <c r="EL44" s="239"/>
      <c r="EM44" s="239"/>
      <c r="EN44" s="239"/>
      <c r="EO44" s="239"/>
      <c r="EP44" s="239"/>
      <c r="EQ44" s="239"/>
      <c r="ER44" s="239"/>
      <c r="ES44" s="239"/>
      <c r="ET44" s="239"/>
      <c r="EU44" s="239"/>
      <c r="EV44" s="239"/>
      <c r="EW44" s="239"/>
      <c r="EX44" s="239"/>
      <c r="EY44" s="239"/>
      <c r="EZ44" s="239"/>
      <c r="FA44" s="239"/>
      <c r="FB44" s="239"/>
      <c r="FC44" s="239"/>
      <c r="FD44" s="239"/>
      <c r="FE44" s="239"/>
      <c r="FF44" s="239"/>
      <c r="FG44" s="239"/>
      <c r="FH44" s="239"/>
      <c r="FI44" s="239"/>
      <c r="FJ44" s="239"/>
      <c r="FK44" s="239"/>
      <c r="FL44" s="239"/>
      <c r="FM44" s="239"/>
      <c r="FN44" s="239"/>
      <c r="FO44" s="239"/>
      <c r="FP44" s="239"/>
      <c r="FQ44" s="239"/>
      <c r="FR44" s="239"/>
      <c r="FS44" s="239"/>
      <c r="FT44" s="239"/>
      <c r="FU44" s="239"/>
      <c r="FV44" s="239"/>
      <c r="FW44" s="239"/>
      <c r="FX44" s="239"/>
      <c r="FY44" s="239"/>
      <c r="FZ44" s="239"/>
      <c r="GA44" s="239"/>
      <c r="GB44" s="239"/>
      <c r="GC44" s="239"/>
      <c r="GD44" s="239"/>
      <c r="GE44" s="239"/>
      <c r="GF44" s="239"/>
      <c r="GG44" s="239"/>
      <c r="GH44" s="239"/>
      <c r="GI44" s="239"/>
      <c r="GJ44" s="239"/>
      <c r="GK44" s="239"/>
      <c r="GL44" s="239"/>
      <c r="GM44" s="239"/>
      <c r="GN44" s="239"/>
      <c r="GO44" s="239"/>
      <c r="GP44" s="239"/>
      <c r="GQ44" s="239"/>
      <c r="GR44" s="239"/>
      <c r="GS44" s="239"/>
      <c r="GT44" s="239"/>
      <c r="GU44" s="239"/>
      <c r="GV44" s="239"/>
      <c r="GW44" s="239"/>
      <c r="GX44" s="239"/>
      <c r="GY44" s="239"/>
      <c r="GZ44" s="239"/>
      <c r="HA44" s="239"/>
      <c r="HB44" s="239"/>
      <c r="HC44" s="239"/>
      <c r="HD44" s="239"/>
      <c r="HE44" s="239"/>
      <c r="HF44" s="239"/>
      <c r="HG44" s="239"/>
      <c r="HH44" s="239"/>
      <c r="HI44" s="239"/>
      <c r="HJ44" s="239"/>
      <c r="HK44" s="239"/>
      <c r="HL44" s="239"/>
      <c r="HM44" s="239"/>
      <c r="HN44" s="239"/>
      <c r="HO44" s="239"/>
      <c r="HP44" s="239"/>
      <c r="HQ44" s="239"/>
      <c r="HR44" s="239"/>
      <c r="HS44" s="239"/>
      <c r="HT44" s="239"/>
      <c r="HU44" s="239"/>
      <c r="HV44" s="239"/>
      <c r="HW44" s="239"/>
      <c r="HX44" s="239"/>
      <c r="HY44" s="239"/>
      <c r="HZ44" s="239"/>
      <c r="IA44" s="239"/>
      <c r="IB44" s="239"/>
      <c r="IC44" s="239"/>
      <c r="ID44" s="239"/>
      <c r="IE44" s="239"/>
      <c r="IF44" s="239"/>
      <c r="IG44" s="239"/>
      <c r="IH44" s="239"/>
      <c r="II44" s="239"/>
      <c r="IJ44" s="239"/>
      <c r="IK44" s="239"/>
      <c r="IL44" s="239"/>
      <c r="IM44" s="239"/>
      <c r="IN44" s="239"/>
      <c r="IO44" s="239"/>
      <c r="IP44" s="239"/>
      <c r="IQ44" s="239"/>
      <c r="IR44" s="239"/>
      <c r="IS44" s="239"/>
      <c r="IT44" s="239"/>
      <c r="IU44" s="239"/>
      <c r="IV44" s="239"/>
      <c r="IW44" s="239"/>
    </row>
    <row r="45" spans="1:257" s="57" customFormat="1" ht="36.75" customHeight="1" x14ac:dyDescent="0.3">
      <c r="A45" s="169">
        <v>1019</v>
      </c>
      <c r="B45" s="329" t="str">
        <f>B44</f>
        <v>В/водовод Ватинск. м/р Инвентарный № 130000017455</v>
      </c>
      <c r="C45" s="330"/>
      <c r="D45" s="212"/>
      <c r="E45" s="230"/>
      <c r="F45" s="170"/>
      <c r="G45" s="171"/>
      <c r="H45" s="172"/>
      <c r="I45" s="172"/>
      <c r="J45" s="98"/>
      <c r="K45" s="98"/>
      <c r="L45" s="55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  <c r="BW45" s="56"/>
      <c r="BX45" s="56"/>
      <c r="BY45" s="56"/>
      <c r="BZ45" s="56"/>
      <c r="CA45" s="56"/>
      <c r="CB45" s="56"/>
      <c r="CC45" s="56"/>
      <c r="CD45" s="56"/>
      <c r="CE45" s="56"/>
      <c r="CF45" s="56"/>
      <c r="CG45" s="56"/>
      <c r="CH45" s="56"/>
      <c r="CI45" s="56"/>
      <c r="CJ45" s="56"/>
      <c r="CK45" s="56"/>
      <c r="CL45" s="56"/>
      <c r="CM45" s="56"/>
      <c r="CN45" s="56"/>
      <c r="CO45" s="56"/>
      <c r="CP45" s="56"/>
      <c r="CQ45" s="56"/>
      <c r="CR45" s="56"/>
      <c r="CS45" s="56"/>
      <c r="CT45" s="56"/>
      <c r="CU45" s="56"/>
      <c r="CV45" s="56"/>
      <c r="CW45" s="56"/>
      <c r="CX45" s="56"/>
      <c r="CY45" s="56"/>
      <c r="CZ45" s="56"/>
      <c r="DA45" s="56"/>
      <c r="DB45" s="56"/>
      <c r="DC45" s="56"/>
      <c r="DD45" s="56"/>
      <c r="DE45" s="56"/>
      <c r="DF45" s="56"/>
      <c r="DG45" s="56"/>
      <c r="DH45" s="56"/>
      <c r="DI45" s="56"/>
      <c r="DJ45" s="56"/>
      <c r="DK45" s="56"/>
      <c r="DL45" s="56"/>
      <c r="DM45" s="56"/>
      <c r="DN45" s="56"/>
      <c r="DO45" s="56"/>
      <c r="DP45" s="56"/>
      <c r="DQ45" s="56"/>
      <c r="DR45" s="56"/>
      <c r="DS45" s="56"/>
      <c r="DT45" s="56"/>
      <c r="DU45" s="56"/>
      <c r="DV45" s="56"/>
      <c r="DW45" s="56"/>
      <c r="DX45" s="56"/>
      <c r="DY45" s="56"/>
      <c r="DZ45" s="56"/>
      <c r="EA45" s="56"/>
      <c r="EB45" s="56"/>
      <c r="EC45" s="56"/>
      <c r="ED45" s="56"/>
      <c r="EE45" s="56"/>
      <c r="EF45" s="56"/>
      <c r="EG45" s="56"/>
      <c r="EH45" s="56"/>
      <c r="EI45" s="56"/>
      <c r="EJ45" s="56"/>
      <c r="EK45" s="56"/>
      <c r="EL45" s="56"/>
      <c r="EM45" s="56"/>
      <c r="EN45" s="56"/>
      <c r="EO45" s="56"/>
      <c r="EP45" s="56"/>
      <c r="EQ45" s="56"/>
      <c r="ER45" s="56"/>
      <c r="ES45" s="56"/>
      <c r="ET45" s="56"/>
      <c r="EU45" s="56"/>
      <c r="EV45" s="56"/>
      <c r="EW45" s="56"/>
      <c r="EX45" s="56"/>
      <c r="EY45" s="56"/>
      <c r="EZ45" s="56"/>
      <c r="FA45" s="56"/>
      <c r="FB45" s="56"/>
      <c r="FC45" s="56"/>
      <c r="FD45" s="56"/>
      <c r="FE45" s="56"/>
      <c r="FF45" s="56"/>
      <c r="FG45" s="56"/>
      <c r="FH45" s="56"/>
      <c r="FI45" s="56"/>
      <c r="FJ45" s="56"/>
      <c r="FK45" s="56"/>
      <c r="FL45" s="56"/>
      <c r="FM45" s="56"/>
      <c r="FN45" s="56"/>
      <c r="FO45" s="56"/>
      <c r="FP45" s="56"/>
      <c r="FQ45" s="56"/>
      <c r="FR45" s="56"/>
      <c r="FS45" s="56"/>
      <c r="FT45" s="56"/>
      <c r="FU45" s="56"/>
      <c r="FV45" s="56"/>
      <c r="FW45" s="56"/>
      <c r="FX45" s="56"/>
      <c r="FY45" s="56"/>
      <c r="FZ45" s="56"/>
      <c r="GA45" s="56"/>
      <c r="GB45" s="56"/>
      <c r="GC45" s="56"/>
      <c r="GD45" s="56"/>
      <c r="GE45" s="56"/>
      <c r="GF45" s="56"/>
      <c r="GG45" s="56"/>
      <c r="GH45" s="56"/>
      <c r="GI45" s="56"/>
      <c r="GJ45" s="56"/>
      <c r="GK45" s="56"/>
      <c r="GL45" s="56"/>
      <c r="GM45" s="56"/>
      <c r="GN45" s="56"/>
      <c r="GO45" s="56"/>
      <c r="GP45" s="56"/>
      <c r="GQ45" s="56"/>
      <c r="GR45" s="56"/>
      <c r="GS45" s="56"/>
      <c r="GT45" s="56"/>
      <c r="GU45" s="56"/>
      <c r="GV45" s="56"/>
      <c r="GW45" s="56"/>
      <c r="GX45" s="56"/>
      <c r="GY45" s="56"/>
      <c r="GZ45" s="56"/>
      <c r="HA45" s="56"/>
      <c r="HB45" s="56"/>
      <c r="HC45" s="56"/>
      <c r="HD45" s="56"/>
      <c r="HE45" s="56"/>
      <c r="HF45" s="56"/>
      <c r="HG45" s="56"/>
      <c r="HH45" s="56"/>
      <c r="HI45" s="56"/>
      <c r="HJ45" s="56"/>
      <c r="HK45" s="56"/>
      <c r="HL45" s="56"/>
      <c r="HM45" s="56"/>
      <c r="HN45" s="56"/>
      <c r="HO45" s="56"/>
      <c r="HP45" s="56"/>
      <c r="HQ45" s="56"/>
      <c r="HR45" s="56"/>
      <c r="HS45" s="56"/>
      <c r="HT45" s="56"/>
      <c r="HU45" s="56"/>
      <c r="HV45" s="56"/>
      <c r="HW45" s="56"/>
      <c r="HX45" s="56"/>
      <c r="HY45" s="56"/>
      <c r="HZ45" s="56"/>
      <c r="IA45" s="56"/>
      <c r="IB45" s="56"/>
      <c r="IC45" s="56"/>
      <c r="ID45" s="56"/>
      <c r="IE45" s="56"/>
      <c r="IF45" s="56"/>
      <c r="IG45" s="56"/>
      <c r="IH45" s="56"/>
      <c r="II45" s="56"/>
      <c r="IJ45" s="56"/>
      <c r="IK45" s="56"/>
      <c r="IL45" s="56"/>
      <c r="IM45" s="56"/>
      <c r="IN45" s="56"/>
      <c r="IO45" s="56"/>
      <c r="IP45" s="56"/>
      <c r="IQ45" s="56"/>
      <c r="IR45" s="56"/>
      <c r="IS45" s="56"/>
      <c r="IT45" s="56"/>
      <c r="IU45" s="56"/>
      <c r="IV45" s="56"/>
      <c r="IW45" s="56"/>
    </row>
    <row r="46" spans="1:257" s="57" customFormat="1" ht="36.75" customHeight="1" x14ac:dyDescent="0.3">
      <c r="A46" s="211" t="str">
        <f>A44</f>
        <v>Объект:</v>
      </c>
      <c r="B46" s="325" t="s">
        <v>124</v>
      </c>
      <c r="C46" s="326"/>
      <c r="D46" s="166" t="s">
        <v>112</v>
      </c>
      <c r="E46" s="167">
        <f>ЗАЯВКА!G94</f>
        <v>100</v>
      </c>
      <c r="F46" s="184" t="s">
        <v>106</v>
      </c>
      <c r="G46" s="184" t="s">
        <v>117</v>
      </c>
      <c r="H46" s="211"/>
      <c r="I46" s="168"/>
      <c r="J46" s="98"/>
      <c r="K46" s="98"/>
      <c r="L46" s="55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6"/>
      <c r="CA46" s="56"/>
      <c r="CB46" s="56"/>
      <c r="CC46" s="56"/>
      <c r="CD46" s="56"/>
      <c r="CE46" s="56"/>
      <c r="CF46" s="56"/>
      <c r="CG46" s="56"/>
      <c r="CH46" s="56"/>
      <c r="CI46" s="56"/>
      <c r="CJ46" s="56"/>
      <c r="CK46" s="56"/>
      <c r="CL46" s="56"/>
      <c r="CM46" s="56"/>
      <c r="CN46" s="56"/>
      <c r="CO46" s="56"/>
      <c r="CP46" s="56"/>
      <c r="CQ46" s="56"/>
      <c r="CR46" s="56"/>
      <c r="CS46" s="56"/>
      <c r="CT46" s="56"/>
      <c r="CU46" s="56"/>
      <c r="CV46" s="56"/>
      <c r="CW46" s="56"/>
      <c r="CX46" s="56"/>
      <c r="CY46" s="56"/>
      <c r="CZ46" s="56"/>
      <c r="DA46" s="56"/>
      <c r="DB46" s="56"/>
      <c r="DC46" s="56"/>
      <c r="DD46" s="56"/>
      <c r="DE46" s="56"/>
      <c r="DF46" s="56"/>
      <c r="DG46" s="56"/>
      <c r="DH46" s="56"/>
      <c r="DI46" s="56"/>
      <c r="DJ46" s="56"/>
      <c r="DK46" s="56"/>
      <c r="DL46" s="56"/>
      <c r="DM46" s="56"/>
      <c r="DN46" s="56"/>
      <c r="DO46" s="56"/>
      <c r="DP46" s="56"/>
      <c r="DQ46" s="56"/>
      <c r="DR46" s="56"/>
      <c r="DS46" s="56"/>
      <c r="DT46" s="56"/>
      <c r="DU46" s="56"/>
      <c r="DV46" s="56"/>
      <c r="DW46" s="56"/>
      <c r="DX46" s="56"/>
      <c r="DY46" s="56"/>
      <c r="DZ46" s="56"/>
      <c r="EA46" s="56"/>
      <c r="EB46" s="56"/>
      <c r="EC46" s="56"/>
      <c r="ED46" s="56"/>
      <c r="EE46" s="56"/>
      <c r="EF46" s="56"/>
      <c r="EG46" s="56"/>
      <c r="EH46" s="56"/>
      <c r="EI46" s="56"/>
      <c r="EJ46" s="56"/>
      <c r="EK46" s="56"/>
      <c r="EL46" s="56"/>
      <c r="EM46" s="56"/>
      <c r="EN46" s="56"/>
      <c r="EO46" s="56"/>
      <c r="EP46" s="56"/>
      <c r="EQ46" s="56"/>
      <c r="ER46" s="56"/>
      <c r="ES46" s="56"/>
      <c r="ET46" s="56"/>
      <c r="EU46" s="56"/>
      <c r="EV46" s="56"/>
      <c r="EW46" s="56"/>
      <c r="EX46" s="56"/>
      <c r="EY46" s="56"/>
      <c r="EZ46" s="56"/>
      <c r="FA46" s="56"/>
      <c r="FB46" s="56"/>
      <c r="FC46" s="56"/>
      <c r="FD46" s="56"/>
      <c r="FE46" s="56"/>
      <c r="FF46" s="56"/>
      <c r="FG46" s="56"/>
      <c r="FH46" s="56"/>
      <c r="FI46" s="56"/>
      <c r="FJ46" s="56"/>
      <c r="FK46" s="56"/>
      <c r="FL46" s="56"/>
      <c r="FM46" s="56"/>
      <c r="FN46" s="56"/>
      <c r="FO46" s="56"/>
      <c r="FP46" s="56"/>
      <c r="FQ46" s="56"/>
      <c r="FR46" s="56"/>
      <c r="FS46" s="56"/>
      <c r="FT46" s="56"/>
      <c r="FU46" s="56"/>
      <c r="FV46" s="56"/>
      <c r="FW46" s="56"/>
      <c r="FX46" s="56"/>
      <c r="FY46" s="56"/>
      <c r="FZ46" s="56"/>
      <c r="GA46" s="56"/>
      <c r="GB46" s="56"/>
      <c r="GC46" s="56"/>
      <c r="GD46" s="56"/>
      <c r="GE46" s="56"/>
      <c r="GF46" s="56"/>
      <c r="GG46" s="56"/>
      <c r="GH46" s="56"/>
      <c r="GI46" s="56"/>
      <c r="GJ46" s="56"/>
      <c r="GK46" s="56"/>
      <c r="GL46" s="56"/>
      <c r="GM46" s="56"/>
      <c r="GN46" s="56"/>
      <c r="GO46" s="56"/>
      <c r="GP46" s="56"/>
      <c r="GQ46" s="56"/>
      <c r="GR46" s="56"/>
      <c r="GS46" s="56"/>
      <c r="GT46" s="56"/>
      <c r="GU46" s="56"/>
      <c r="GV46" s="56"/>
      <c r="GW46" s="56"/>
      <c r="GX46" s="56"/>
      <c r="GY46" s="56"/>
      <c r="GZ46" s="56"/>
      <c r="HA46" s="56"/>
      <c r="HB46" s="56"/>
      <c r="HC46" s="56"/>
      <c r="HD46" s="56"/>
      <c r="HE46" s="56"/>
      <c r="HF46" s="56"/>
      <c r="HG46" s="56"/>
      <c r="HH46" s="56"/>
      <c r="HI46" s="56"/>
      <c r="HJ46" s="56"/>
      <c r="HK46" s="56"/>
      <c r="HL46" s="56"/>
      <c r="HM46" s="56"/>
      <c r="HN46" s="56"/>
      <c r="HO46" s="56"/>
      <c r="HP46" s="56"/>
      <c r="HQ46" s="56"/>
      <c r="HR46" s="56"/>
      <c r="HS46" s="56"/>
      <c r="HT46" s="56"/>
      <c r="HU46" s="56"/>
      <c r="HV46" s="56"/>
      <c r="HW46" s="56"/>
      <c r="HX46" s="56"/>
      <c r="HY46" s="56"/>
      <c r="HZ46" s="56"/>
      <c r="IA46" s="56"/>
      <c r="IB46" s="56"/>
      <c r="IC46" s="56"/>
      <c r="ID46" s="56"/>
      <c r="IE46" s="56"/>
      <c r="IF46" s="56"/>
      <c r="IG46" s="56"/>
      <c r="IH46" s="56"/>
      <c r="II46" s="56"/>
      <c r="IJ46" s="56"/>
      <c r="IK46" s="56"/>
      <c r="IL46" s="56"/>
      <c r="IM46" s="56"/>
      <c r="IN46" s="56"/>
      <c r="IO46" s="56"/>
      <c r="IP46" s="56"/>
      <c r="IQ46" s="56"/>
      <c r="IR46" s="56"/>
      <c r="IS46" s="56"/>
      <c r="IT46" s="56"/>
      <c r="IU46" s="56"/>
      <c r="IV46" s="56"/>
      <c r="IW46" s="56"/>
    </row>
    <row r="47" spans="1:257" s="57" customFormat="1" ht="36.75" customHeight="1" x14ac:dyDescent="0.3">
      <c r="A47" s="169">
        <v>1007</v>
      </c>
      <c r="B47" s="329" t="str">
        <f>B46</f>
        <v>Низконапорный водовод ДНС-2-КНС-5 Инвентарный № 130000017450</v>
      </c>
      <c r="C47" s="330"/>
      <c r="D47" s="212"/>
      <c r="E47" s="230"/>
      <c r="F47" s="170"/>
      <c r="G47" s="171"/>
      <c r="H47" s="172"/>
      <c r="I47" s="172"/>
      <c r="J47" s="98"/>
      <c r="K47" s="98"/>
      <c r="L47" s="55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  <c r="CD47" s="56"/>
      <c r="CE47" s="56"/>
      <c r="CF47" s="56"/>
      <c r="CG47" s="56"/>
      <c r="CH47" s="56"/>
      <c r="CI47" s="56"/>
      <c r="CJ47" s="56"/>
      <c r="CK47" s="56"/>
      <c r="CL47" s="56"/>
      <c r="CM47" s="56"/>
      <c r="CN47" s="56"/>
      <c r="CO47" s="56"/>
      <c r="CP47" s="56"/>
      <c r="CQ47" s="56"/>
      <c r="CR47" s="56"/>
      <c r="CS47" s="56"/>
      <c r="CT47" s="56"/>
      <c r="CU47" s="56"/>
      <c r="CV47" s="56"/>
      <c r="CW47" s="56"/>
      <c r="CX47" s="56"/>
      <c r="CY47" s="56"/>
      <c r="CZ47" s="56"/>
      <c r="DA47" s="56"/>
      <c r="DB47" s="56"/>
      <c r="DC47" s="56"/>
      <c r="DD47" s="56"/>
      <c r="DE47" s="56"/>
      <c r="DF47" s="56"/>
      <c r="DG47" s="56"/>
      <c r="DH47" s="56"/>
      <c r="DI47" s="56"/>
      <c r="DJ47" s="56"/>
      <c r="DK47" s="56"/>
      <c r="DL47" s="56"/>
      <c r="DM47" s="56"/>
      <c r="DN47" s="56"/>
      <c r="DO47" s="56"/>
      <c r="DP47" s="56"/>
      <c r="DQ47" s="56"/>
      <c r="DR47" s="56"/>
      <c r="DS47" s="56"/>
      <c r="DT47" s="56"/>
      <c r="DU47" s="56"/>
      <c r="DV47" s="56"/>
      <c r="DW47" s="56"/>
      <c r="DX47" s="56"/>
      <c r="DY47" s="56"/>
      <c r="DZ47" s="56"/>
      <c r="EA47" s="56"/>
      <c r="EB47" s="56"/>
      <c r="EC47" s="56"/>
      <c r="ED47" s="56"/>
      <c r="EE47" s="56"/>
      <c r="EF47" s="56"/>
      <c r="EG47" s="56"/>
      <c r="EH47" s="56"/>
      <c r="EI47" s="56"/>
      <c r="EJ47" s="56"/>
      <c r="EK47" s="56"/>
      <c r="EL47" s="56"/>
      <c r="EM47" s="56"/>
      <c r="EN47" s="56"/>
      <c r="EO47" s="56"/>
      <c r="EP47" s="56"/>
      <c r="EQ47" s="56"/>
      <c r="ER47" s="56"/>
      <c r="ES47" s="56"/>
      <c r="ET47" s="56"/>
      <c r="EU47" s="56"/>
      <c r="EV47" s="56"/>
      <c r="EW47" s="56"/>
      <c r="EX47" s="56"/>
      <c r="EY47" s="56"/>
      <c r="EZ47" s="56"/>
      <c r="FA47" s="56"/>
      <c r="FB47" s="56"/>
      <c r="FC47" s="56"/>
      <c r="FD47" s="56"/>
      <c r="FE47" s="56"/>
      <c r="FF47" s="56"/>
      <c r="FG47" s="56"/>
      <c r="FH47" s="56"/>
      <c r="FI47" s="56"/>
      <c r="FJ47" s="56"/>
      <c r="FK47" s="56"/>
      <c r="FL47" s="56"/>
      <c r="FM47" s="56"/>
      <c r="FN47" s="56"/>
      <c r="FO47" s="56"/>
      <c r="FP47" s="56"/>
      <c r="FQ47" s="56"/>
      <c r="FR47" s="56"/>
      <c r="FS47" s="56"/>
      <c r="FT47" s="56"/>
      <c r="FU47" s="56"/>
      <c r="FV47" s="56"/>
      <c r="FW47" s="56"/>
      <c r="FX47" s="56"/>
      <c r="FY47" s="56"/>
      <c r="FZ47" s="56"/>
      <c r="GA47" s="56"/>
      <c r="GB47" s="56"/>
      <c r="GC47" s="56"/>
      <c r="GD47" s="56"/>
      <c r="GE47" s="56"/>
      <c r="GF47" s="56"/>
      <c r="GG47" s="56"/>
      <c r="GH47" s="56"/>
      <c r="GI47" s="56"/>
      <c r="GJ47" s="56"/>
      <c r="GK47" s="56"/>
      <c r="GL47" s="56"/>
      <c r="GM47" s="56"/>
      <c r="GN47" s="56"/>
      <c r="GO47" s="56"/>
      <c r="GP47" s="56"/>
      <c r="GQ47" s="56"/>
      <c r="GR47" s="56"/>
      <c r="GS47" s="56"/>
      <c r="GT47" s="56"/>
      <c r="GU47" s="56"/>
      <c r="GV47" s="56"/>
      <c r="GW47" s="56"/>
      <c r="GX47" s="56"/>
      <c r="GY47" s="56"/>
      <c r="GZ47" s="56"/>
      <c r="HA47" s="56"/>
      <c r="HB47" s="56"/>
      <c r="HC47" s="56"/>
      <c r="HD47" s="56"/>
      <c r="HE47" s="56"/>
      <c r="HF47" s="56"/>
      <c r="HG47" s="56"/>
      <c r="HH47" s="56"/>
      <c r="HI47" s="56"/>
      <c r="HJ47" s="56"/>
      <c r="HK47" s="56"/>
      <c r="HL47" s="56"/>
      <c r="HM47" s="56"/>
      <c r="HN47" s="56"/>
      <c r="HO47" s="56"/>
      <c r="HP47" s="56"/>
      <c r="HQ47" s="56"/>
      <c r="HR47" s="56"/>
      <c r="HS47" s="56"/>
      <c r="HT47" s="56"/>
      <c r="HU47" s="56"/>
      <c r="HV47" s="56"/>
      <c r="HW47" s="56"/>
      <c r="HX47" s="56"/>
      <c r="HY47" s="56"/>
      <c r="HZ47" s="56"/>
      <c r="IA47" s="56"/>
      <c r="IB47" s="56"/>
      <c r="IC47" s="56"/>
      <c r="ID47" s="56"/>
      <c r="IE47" s="56"/>
      <c r="IF47" s="56"/>
      <c r="IG47" s="56"/>
      <c r="IH47" s="56"/>
      <c r="II47" s="56"/>
      <c r="IJ47" s="56"/>
      <c r="IK47" s="56"/>
      <c r="IL47" s="56"/>
      <c r="IM47" s="56"/>
      <c r="IN47" s="56"/>
      <c r="IO47" s="56"/>
      <c r="IP47" s="56"/>
      <c r="IQ47" s="56"/>
      <c r="IR47" s="56"/>
      <c r="IS47" s="56"/>
      <c r="IT47" s="56"/>
      <c r="IU47" s="56"/>
      <c r="IV47" s="56"/>
      <c r="IW47" s="56"/>
    </row>
    <row r="48" spans="1:257" s="57" customFormat="1" ht="36.75" customHeight="1" x14ac:dyDescent="0.3">
      <c r="A48" s="211" t="s">
        <v>91</v>
      </c>
      <c r="B48" s="325" t="s">
        <v>135</v>
      </c>
      <c r="C48" s="326"/>
      <c r="D48" s="166" t="s">
        <v>112</v>
      </c>
      <c r="E48" s="167">
        <f>ЗАЯВКА!G95</f>
        <v>100</v>
      </c>
      <c r="F48" s="184" t="s">
        <v>106</v>
      </c>
      <c r="G48" s="184" t="s">
        <v>117</v>
      </c>
      <c r="H48" s="211"/>
      <c r="I48" s="168"/>
      <c r="J48" s="98"/>
      <c r="K48" s="98"/>
      <c r="L48" s="55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  <c r="CD48" s="56"/>
      <c r="CE48" s="56"/>
      <c r="CF48" s="56"/>
      <c r="CG48" s="56"/>
      <c r="CH48" s="56"/>
      <c r="CI48" s="56"/>
      <c r="CJ48" s="56"/>
      <c r="CK48" s="56"/>
      <c r="CL48" s="56"/>
      <c r="CM48" s="56"/>
      <c r="CN48" s="56"/>
      <c r="CO48" s="56"/>
      <c r="CP48" s="56"/>
      <c r="CQ48" s="56"/>
      <c r="CR48" s="56"/>
      <c r="CS48" s="56"/>
      <c r="CT48" s="56"/>
      <c r="CU48" s="56"/>
      <c r="CV48" s="56"/>
      <c r="CW48" s="56"/>
      <c r="CX48" s="56"/>
      <c r="CY48" s="56"/>
      <c r="CZ48" s="56"/>
      <c r="DA48" s="56"/>
      <c r="DB48" s="56"/>
      <c r="DC48" s="56"/>
      <c r="DD48" s="56"/>
      <c r="DE48" s="56"/>
      <c r="DF48" s="56"/>
      <c r="DG48" s="56"/>
      <c r="DH48" s="56"/>
      <c r="DI48" s="56"/>
      <c r="DJ48" s="56"/>
      <c r="DK48" s="56"/>
      <c r="DL48" s="56"/>
      <c r="DM48" s="56"/>
      <c r="DN48" s="56"/>
      <c r="DO48" s="56"/>
      <c r="DP48" s="56"/>
      <c r="DQ48" s="56"/>
      <c r="DR48" s="56"/>
      <c r="DS48" s="56"/>
      <c r="DT48" s="56"/>
      <c r="DU48" s="56"/>
      <c r="DV48" s="56"/>
      <c r="DW48" s="56"/>
      <c r="DX48" s="56"/>
      <c r="DY48" s="56"/>
      <c r="DZ48" s="56"/>
      <c r="EA48" s="56"/>
      <c r="EB48" s="56"/>
      <c r="EC48" s="56"/>
      <c r="ED48" s="56"/>
      <c r="EE48" s="56"/>
      <c r="EF48" s="56"/>
      <c r="EG48" s="56"/>
      <c r="EH48" s="56"/>
      <c r="EI48" s="56"/>
      <c r="EJ48" s="56"/>
      <c r="EK48" s="56"/>
      <c r="EL48" s="56"/>
      <c r="EM48" s="56"/>
      <c r="EN48" s="56"/>
      <c r="EO48" s="56"/>
      <c r="EP48" s="56"/>
      <c r="EQ48" s="56"/>
      <c r="ER48" s="56"/>
      <c r="ES48" s="56"/>
      <c r="ET48" s="56"/>
      <c r="EU48" s="56"/>
      <c r="EV48" s="56"/>
      <c r="EW48" s="56"/>
      <c r="EX48" s="56"/>
      <c r="EY48" s="56"/>
      <c r="EZ48" s="56"/>
      <c r="FA48" s="56"/>
      <c r="FB48" s="56"/>
      <c r="FC48" s="56"/>
      <c r="FD48" s="56"/>
      <c r="FE48" s="56"/>
      <c r="FF48" s="56"/>
      <c r="FG48" s="56"/>
      <c r="FH48" s="56"/>
      <c r="FI48" s="56"/>
      <c r="FJ48" s="56"/>
      <c r="FK48" s="56"/>
      <c r="FL48" s="56"/>
      <c r="FM48" s="56"/>
      <c r="FN48" s="56"/>
      <c r="FO48" s="56"/>
      <c r="FP48" s="56"/>
      <c r="FQ48" s="56"/>
      <c r="FR48" s="56"/>
      <c r="FS48" s="56"/>
      <c r="FT48" s="56"/>
      <c r="FU48" s="56"/>
      <c r="FV48" s="56"/>
      <c r="FW48" s="56"/>
      <c r="FX48" s="56"/>
      <c r="FY48" s="56"/>
      <c r="FZ48" s="56"/>
      <c r="GA48" s="56"/>
      <c r="GB48" s="56"/>
      <c r="GC48" s="56"/>
      <c r="GD48" s="56"/>
      <c r="GE48" s="56"/>
      <c r="GF48" s="56"/>
      <c r="GG48" s="56"/>
      <c r="GH48" s="56"/>
      <c r="GI48" s="56"/>
      <c r="GJ48" s="56"/>
      <c r="GK48" s="56"/>
      <c r="GL48" s="56"/>
      <c r="GM48" s="56"/>
      <c r="GN48" s="56"/>
      <c r="GO48" s="56"/>
      <c r="GP48" s="56"/>
      <c r="GQ48" s="56"/>
      <c r="GR48" s="56"/>
      <c r="GS48" s="56"/>
      <c r="GT48" s="56"/>
      <c r="GU48" s="56"/>
      <c r="GV48" s="56"/>
      <c r="GW48" s="56"/>
      <c r="GX48" s="56"/>
      <c r="GY48" s="56"/>
      <c r="GZ48" s="56"/>
      <c r="HA48" s="56"/>
      <c r="HB48" s="56"/>
      <c r="HC48" s="56"/>
      <c r="HD48" s="56"/>
      <c r="HE48" s="56"/>
      <c r="HF48" s="56"/>
      <c r="HG48" s="56"/>
      <c r="HH48" s="56"/>
      <c r="HI48" s="56"/>
      <c r="HJ48" s="56"/>
      <c r="HK48" s="56"/>
      <c r="HL48" s="56"/>
      <c r="HM48" s="56"/>
      <c r="HN48" s="56"/>
      <c r="HO48" s="56"/>
      <c r="HP48" s="56"/>
      <c r="HQ48" s="56"/>
      <c r="HR48" s="56"/>
      <c r="HS48" s="56"/>
      <c r="HT48" s="56"/>
      <c r="HU48" s="56"/>
      <c r="HV48" s="56"/>
      <c r="HW48" s="56"/>
      <c r="HX48" s="56"/>
      <c r="HY48" s="56"/>
      <c r="HZ48" s="56"/>
      <c r="IA48" s="56"/>
      <c r="IB48" s="56"/>
      <c r="IC48" s="56"/>
      <c r="ID48" s="56"/>
      <c r="IE48" s="56"/>
      <c r="IF48" s="56"/>
      <c r="IG48" s="56"/>
      <c r="IH48" s="56"/>
      <c r="II48" s="56"/>
      <c r="IJ48" s="56"/>
      <c r="IK48" s="56"/>
      <c r="IL48" s="56"/>
      <c r="IM48" s="56"/>
      <c r="IN48" s="56"/>
      <c r="IO48" s="56"/>
      <c r="IP48" s="56"/>
      <c r="IQ48" s="56"/>
      <c r="IR48" s="56"/>
      <c r="IS48" s="56"/>
      <c r="IT48" s="56"/>
      <c r="IU48" s="56"/>
      <c r="IV48" s="56"/>
      <c r="IW48" s="56"/>
    </row>
    <row r="49" spans="1:257" s="57" customFormat="1" ht="36.75" customHeight="1" x14ac:dyDescent="0.3">
      <c r="A49" s="169">
        <v>1005</v>
      </c>
      <c r="B49" s="329" t="str">
        <f>B48</f>
        <v>Нефтесборные сети куст скв.122- точка врезки Инвентарный № 130000017534</v>
      </c>
      <c r="C49" s="330"/>
      <c r="D49" s="212"/>
      <c r="E49" s="230"/>
      <c r="F49" s="170"/>
      <c r="G49" s="171"/>
      <c r="H49" s="172"/>
      <c r="I49" s="172"/>
      <c r="J49" s="98"/>
      <c r="K49" s="98"/>
      <c r="L49" s="55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  <c r="CD49" s="56"/>
      <c r="CE49" s="56"/>
      <c r="CF49" s="56"/>
      <c r="CG49" s="56"/>
      <c r="CH49" s="56"/>
      <c r="CI49" s="56"/>
      <c r="CJ49" s="56"/>
      <c r="CK49" s="56"/>
      <c r="CL49" s="56"/>
      <c r="CM49" s="56"/>
      <c r="CN49" s="56"/>
      <c r="CO49" s="56"/>
      <c r="CP49" s="56"/>
      <c r="CQ49" s="56"/>
      <c r="CR49" s="56"/>
      <c r="CS49" s="56"/>
      <c r="CT49" s="56"/>
      <c r="CU49" s="56"/>
      <c r="CV49" s="56"/>
      <c r="CW49" s="56"/>
      <c r="CX49" s="56"/>
      <c r="CY49" s="56"/>
      <c r="CZ49" s="56"/>
      <c r="DA49" s="56"/>
      <c r="DB49" s="56"/>
      <c r="DC49" s="56"/>
      <c r="DD49" s="56"/>
      <c r="DE49" s="56"/>
      <c r="DF49" s="56"/>
      <c r="DG49" s="56"/>
      <c r="DH49" s="56"/>
      <c r="DI49" s="56"/>
      <c r="DJ49" s="56"/>
      <c r="DK49" s="56"/>
      <c r="DL49" s="56"/>
      <c r="DM49" s="56"/>
      <c r="DN49" s="56"/>
      <c r="DO49" s="56"/>
      <c r="DP49" s="56"/>
      <c r="DQ49" s="56"/>
      <c r="DR49" s="56"/>
      <c r="DS49" s="56"/>
      <c r="DT49" s="56"/>
      <c r="DU49" s="56"/>
      <c r="DV49" s="56"/>
      <c r="DW49" s="56"/>
      <c r="DX49" s="56"/>
      <c r="DY49" s="56"/>
      <c r="DZ49" s="56"/>
      <c r="EA49" s="56"/>
      <c r="EB49" s="56"/>
      <c r="EC49" s="56"/>
      <c r="ED49" s="56"/>
      <c r="EE49" s="56"/>
      <c r="EF49" s="56"/>
      <c r="EG49" s="56"/>
      <c r="EH49" s="56"/>
      <c r="EI49" s="56"/>
      <c r="EJ49" s="56"/>
      <c r="EK49" s="56"/>
      <c r="EL49" s="56"/>
      <c r="EM49" s="56"/>
      <c r="EN49" s="56"/>
      <c r="EO49" s="56"/>
      <c r="EP49" s="56"/>
      <c r="EQ49" s="56"/>
      <c r="ER49" s="56"/>
      <c r="ES49" s="56"/>
      <c r="ET49" s="56"/>
      <c r="EU49" s="56"/>
      <c r="EV49" s="56"/>
      <c r="EW49" s="56"/>
      <c r="EX49" s="56"/>
      <c r="EY49" s="56"/>
      <c r="EZ49" s="56"/>
      <c r="FA49" s="56"/>
      <c r="FB49" s="56"/>
      <c r="FC49" s="56"/>
      <c r="FD49" s="56"/>
      <c r="FE49" s="56"/>
      <c r="FF49" s="56"/>
      <c r="FG49" s="56"/>
      <c r="FH49" s="56"/>
      <c r="FI49" s="56"/>
      <c r="FJ49" s="56"/>
      <c r="FK49" s="56"/>
      <c r="FL49" s="56"/>
      <c r="FM49" s="56"/>
      <c r="FN49" s="56"/>
      <c r="FO49" s="56"/>
      <c r="FP49" s="56"/>
      <c r="FQ49" s="56"/>
      <c r="FR49" s="56"/>
      <c r="FS49" s="56"/>
      <c r="FT49" s="56"/>
      <c r="FU49" s="56"/>
      <c r="FV49" s="56"/>
      <c r="FW49" s="56"/>
      <c r="FX49" s="56"/>
      <c r="FY49" s="56"/>
      <c r="FZ49" s="56"/>
      <c r="GA49" s="56"/>
      <c r="GB49" s="56"/>
      <c r="GC49" s="56"/>
      <c r="GD49" s="56"/>
      <c r="GE49" s="56"/>
      <c r="GF49" s="56"/>
      <c r="GG49" s="56"/>
      <c r="GH49" s="56"/>
      <c r="GI49" s="56"/>
      <c r="GJ49" s="56"/>
      <c r="GK49" s="56"/>
      <c r="GL49" s="56"/>
      <c r="GM49" s="56"/>
      <c r="GN49" s="56"/>
      <c r="GO49" s="56"/>
      <c r="GP49" s="56"/>
      <c r="GQ49" s="56"/>
      <c r="GR49" s="56"/>
      <c r="GS49" s="56"/>
      <c r="GT49" s="56"/>
      <c r="GU49" s="56"/>
      <c r="GV49" s="56"/>
      <c r="GW49" s="56"/>
      <c r="GX49" s="56"/>
      <c r="GY49" s="56"/>
      <c r="GZ49" s="56"/>
      <c r="HA49" s="56"/>
      <c r="HB49" s="56"/>
      <c r="HC49" s="56"/>
      <c r="HD49" s="56"/>
      <c r="HE49" s="56"/>
      <c r="HF49" s="56"/>
      <c r="HG49" s="56"/>
      <c r="HH49" s="56"/>
      <c r="HI49" s="56"/>
      <c r="HJ49" s="56"/>
      <c r="HK49" s="56"/>
      <c r="HL49" s="56"/>
      <c r="HM49" s="56"/>
      <c r="HN49" s="56"/>
      <c r="HO49" s="56"/>
      <c r="HP49" s="56"/>
      <c r="HQ49" s="56"/>
      <c r="HR49" s="56"/>
      <c r="HS49" s="56"/>
      <c r="HT49" s="56"/>
      <c r="HU49" s="56"/>
      <c r="HV49" s="56"/>
      <c r="HW49" s="56"/>
      <c r="HX49" s="56"/>
      <c r="HY49" s="56"/>
      <c r="HZ49" s="56"/>
      <c r="IA49" s="56"/>
      <c r="IB49" s="56"/>
      <c r="IC49" s="56"/>
      <c r="ID49" s="56"/>
      <c r="IE49" s="56"/>
      <c r="IF49" s="56"/>
      <c r="IG49" s="56"/>
      <c r="IH49" s="56"/>
      <c r="II49" s="56"/>
      <c r="IJ49" s="56"/>
      <c r="IK49" s="56"/>
      <c r="IL49" s="56"/>
      <c r="IM49" s="56"/>
      <c r="IN49" s="56"/>
      <c r="IO49" s="56"/>
      <c r="IP49" s="56"/>
      <c r="IQ49" s="56"/>
      <c r="IR49" s="56"/>
      <c r="IS49" s="56"/>
      <c r="IT49" s="56"/>
      <c r="IU49" s="56"/>
      <c r="IV49" s="56"/>
      <c r="IW49" s="56"/>
    </row>
    <row r="50" spans="1:257" x14ac:dyDescent="0.3">
      <c r="A50" s="189"/>
      <c r="B50" s="190"/>
      <c r="C50" s="191"/>
      <c r="D50" s="79"/>
      <c r="E50" s="79"/>
      <c r="F50" s="79"/>
      <c r="G50" s="79"/>
      <c r="H50" s="7"/>
      <c r="I50" s="80"/>
    </row>
    <row r="51" spans="1:257" ht="43.5" customHeight="1" x14ac:dyDescent="0.3">
      <c r="A51" s="58"/>
      <c r="B51" s="378" t="s">
        <v>109</v>
      </c>
      <c r="C51" s="378"/>
      <c r="D51" s="378"/>
      <c r="E51" s="378"/>
      <c r="F51" s="378"/>
      <c r="G51" s="378"/>
      <c r="H51" s="378"/>
      <c r="I51" s="378"/>
    </row>
    <row r="52" spans="1:257" x14ac:dyDescent="0.3">
      <c r="A52" s="58"/>
      <c r="B52" s="139" t="s">
        <v>110</v>
      </c>
      <c r="C52" s="159"/>
      <c r="D52" s="159"/>
      <c r="E52" s="221"/>
      <c r="F52" s="181"/>
      <c r="G52" s="181"/>
      <c r="H52" s="159"/>
      <c r="I52" s="159"/>
    </row>
    <row r="53" spans="1:257" x14ac:dyDescent="0.3">
      <c r="A53" s="138" t="s">
        <v>28</v>
      </c>
      <c r="B53" s="140" t="str">
        <f>[5]лот!$B$31</f>
        <v>Расчет стоимости произвести в соответствии с Приложением №1 к Форме 9. Применяемые ценовые показатели отразить в Приложении №2 к форме 9.</v>
      </c>
      <c r="C53" s="159"/>
      <c r="D53" s="159"/>
      <c r="E53" s="221"/>
      <c r="F53" s="181"/>
      <c r="G53" s="181"/>
      <c r="H53" s="159"/>
      <c r="I53" s="159"/>
    </row>
    <row r="54" spans="1:257" x14ac:dyDescent="0.3">
      <c r="A54" s="138"/>
      <c r="B54" s="379"/>
      <c r="C54" s="379"/>
      <c r="D54" s="379"/>
      <c r="E54" s="379"/>
      <c r="F54" s="379"/>
      <c r="G54" s="379"/>
      <c r="H54" s="379"/>
      <c r="I54" s="379"/>
    </row>
    <row r="55" spans="1:257" x14ac:dyDescent="0.3">
      <c r="A55" s="138"/>
      <c r="B55" s="160"/>
      <c r="C55" s="160"/>
      <c r="D55" s="160"/>
      <c r="E55" s="222"/>
      <c r="F55" s="182"/>
      <c r="G55" s="182"/>
      <c r="H55" s="160"/>
      <c r="I55" s="160"/>
    </row>
    <row r="56" spans="1:257" x14ac:dyDescent="0.3">
      <c r="A56" s="138"/>
      <c r="B56" s="160"/>
      <c r="C56" s="160"/>
      <c r="D56" s="160"/>
      <c r="E56" s="222"/>
      <c r="F56" s="182"/>
      <c r="G56" s="182"/>
      <c r="H56" s="160"/>
      <c r="I56" s="160"/>
    </row>
    <row r="57" spans="1:257" x14ac:dyDescent="0.3">
      <c r="A57" s="138"/>
      <c r="B57" s="160"/>
      <c r="C57" s="160"/>
      <c r="D57" s="160"/>
      <c r="E57" s="222"/>
      <c r="F57" s="182"/>
      <c r="G57" s="182"/>
      <c r="H57" s="160"/>
      <c r="I57" s="160"/>
    </row>
    <row r="58" spans="1:257" x14ac:dyDescent="0.3">
      <c r="A58" s="62"/>
      <c r="B58" s="62"/>
      <c r="C58" s="62"/>
      <c r="D58" s="63"/>
      <c r="E58" s="64"/>
      <c r="F58" s="64"/>
      <c r="G58" s="65"/>
      <c r="H58" s="65"/>
      <c r="I58" s="60"/>
    </row>
    <row r="59" spans="1:257" x14ac:dyDescent="0.3">
      <c r="B59" s="67" t="s">
        <v>29</v>
      </c>
      <c r="C59" s="67"/>
      <c r="D59" s="63"/>
      <c r="E59" s="68"/>
      <c r="F59" s="68"/>
      <c r="G59" s="69" t="s">
        <v>30</v>
      </c>
      <c r="H59" s="70" t="s">
        <v>31</v>
      </c>
      <c r="I59" s="61"/>
    </row>
    <row r="60" spans="1:257" x14ac:dyDescent="0.3">
      <c r="B60" s="67"/>
      <c r="C60" s="67"/>
      <c r="D60" s="63"/>
      <c r="E60" s="68"/>
      <c r="F60" s="68"/>
      <c r="G60" s="69"/>
      <c r="H60" s="70"/>
      <c r="I60" s="61"/>
    </row>
    <row r="61" spans="1:257" x14ac:dyDescent="0.3">
      <c r="B61" s="67"/>
      <c r="C61" s="67"/>
      <c r="D61" s="63"/>
      <c r="E61" s="68"/>
      <c r="F61" s="68"/>
      <c r="G61" s="69"/>
      <c r="H61" s="70"/>
      <c r="I61" s="61"/>
    </row>
    <row r="62" spans="1:257" x14ac:dyDescent="0.3">
      <c r="B62" s="67"/>
      <c r="C62" s="67"/>
      <c r="D62" s="63"/>
      <c r="E62" s="68"/>
      <c r="F62" s="68"/>
      <c r="G62" s="69"/>
      <c r="H62" s="70"/>
      <c r="I62" s="61"/>
    </row>
    <row r="63" spans="1:257" x14ac:dyDescent="0.3">
      <c r="B63" s="67"/>
      <c r="C63" s="67"/>
      <c r="D63" s="71"/>
      <c r="E63" s="71"/>
      <c r="F63" s="71"/>
      <c r="G63" s="72"/>
      <c r="H63" s="73"/>
      <c r="I63" s="72"/>
    </row>
    <row r="64" spans="1:257" x14ac:dyDescent="0.3">
      <c r="B64" s="67" t="s">
        <v>142</v>
      </c>
      <c r="C64" s="67"/>
      <c r="D64" s="74"/>
      <c r="E64" s="71"/>
      <c r="F64" s="71"/>
      <c r="G64" s="72" t="s">
        <v>143</v>
      </c>
      <c r="H64" s="75" t="s">
        <v>32</v>
      </c>
      <c r="I64" s="61"/>
    </row>
    <row r="65" spans="1:9" x14ac:dyDescent="0.3">
      <c r="A65" s="67"/>
      <c r="B65" s="67"/>
      <c r="C65" s="67"/>
      <c r="D65" s="71"/>
      <c r="E65" s="71"/>
      <c r="F65" s="71"/>
      <c r="G65" s="73"/>
      <c r="H65" s="73"/>
      <c r="I65" s="72"/>
    </row>
    <row r="66" spans="1:9" x14ac:dyDescent="0.3">
      <c r="A66" s="77"/>
      <c r="B66" s="78"/>
      <c r="C66" s="78"/>
      <c r="D66" s="79"/>
      <c r="E66" s="79"/>
      <c r="F66" s="79"/>
      <c r="G66" s="79"/>
      <c r="H66" s="7"/>
      <c r="I66" s="80"/>
    </row>
    <row r="67" spans="1:9" ht="19.5" x14ac:dyDescent="0.35">
      <c r="A67" s="81"/>
      <c r="B67" s="82"/>
      <c r="C67" s="82"/>
      <c r="D67" s="83"/>
      <c r="E67" s="83"/>
      <c r="F67" s="84"/>
      <c r="G67" s="84"/>
      <c r="H67" s="84"/>
      <c r="I67" s="85"/>
    </row>
    <row r="68" spans="1:9" ht="19.5" x14ac:dyDescent="0.35">
      <c r="A68" s="76"/>
      <c r="B68" s="76"/>
      <c r="C68" s="76"/>
      <c r="D68" s="86"/>
      <c r="E68" s="86"/>
      <c r="F68" s="76"/>
      <c r="G68" s="76"/>
      <c r="H68" s="76"/>
      <c r="I68" s="76"/>
    </row>
    <row r="69" spans="1:9" ht="19.5" x14ac:dyDescent="0.35">
      <c r="A69" s="87"/>
      <c r="B69" s="88"/>
      <c r="C69" s="88"/>
      <c r="D69" s="83"/>
      <c r="E69" s="83"/>
      <c r="F69" s="84"/>
      <c r="G69" s="84"/>
      <c r="H69" s="84"/>
      <c r="I69" s="85"/>
    </row>
    <row r="70" spans="1:9" ht="19.5" x14ac:dyDescent="0.35">
      <c r="A70" s="76"/>
      <c r="B70" s="76"/>
      <c r="C70" s="76"/>
      <c r="D70" s="86"/>
      <c r="E70" s="86"/>
      <c r="F70" s="76"/>
      <c r="G70" s="76"/>
      <c r="H70" s="76"/>
      <c r="I70" s="76"/>
    </row>
    <row r="71" spans="1:9" x14ac:dyDescent="0.3">
      <c r="A71" s="89"/>
      <c r="B71" s="78"/>
      <c r="C71" s="78"/>
      <c r="D71" s="90"/>
      <c r="E71" s="90"/>
      <c r="F71" s="79"/>
      <c r="G71" s="79"/>
      <c r="H71" s="7"/>
      <c r="I71" s="80"/>
    </row>
    <row r="72" spans="1:9" x14ac:dyDescent="0.3">
      <c r="A72" s="91"/>
      <c r="B72" s="92"/>
      <c r="C72" s="92"/>
      <c r="D72" s="93"/>
      <c r="E72" s="94"/>
      <c r="F72" s="79"/>
      <c r="G72" s="79"/>
      <c r="H72" s="7"/>
      <c r="I72" s="80"/>
    </row>
    <row r="73" spans="1:9" x14ac:dyDescent="0.3">
      <c r="A73" s="91"/>
      <c r="B73" s="92"/>
      <c r="C73" s="92"/>
      <c r="D73" s="93"/>
      <c r="E73" s="94"/>
      <c r="F73" s="79"/>
      <c r="G73" s="79"/>
      <c r="H73" s="7"/>
      <c r="I73" s="80"/>
    </row>
    <row r="74" spans="1:9" x14ac:dyDescent="0.3">
      <c r="A74" s="89"/>
      <c r="B74" s="78"/>
      <c r="C74" s="78"/>
      <c r="D74" s="90"/>
      <c r="E74" s="90"/>
      <c r="F74" s="79"/>
      <c r="G74" s="79"/>
      <c r="H74" s="7"/>
      <c r="I74" s="80"/>
    </row>
    <row r="75" spans="1:9" x14ac:dyDescent="0.3">
      <c r="A75" s="91"/>
      <c r="B75" s="92"/>
      <c r="C75" s="92"/>
      <c r="D75" s="93"/>
      <c r="E75" s="94"/>
      <c r="F75" s="79"/>
      <c r="G75" s="79"/>
      <c r="H75" s="7"/>
      <c r="I75" s="80"/>
    </row>
  </sheetData>
  <mergeCells count="80">
    <mergeCell ref="B51:I51"/>
    <mergeCell ref="B54:I54"/>
    <mergeCell ref="B31:C31"/>
    <mergeCell ref="B39:C39"/>
    <mergeCell ref="B41:C41"/>
    <mergeCell ref="B33:C33"/>
    <mergeCell ref="B35:C35"/>
    <mergeCell ref="B47:C47"/>
    <mergeCell ref="B49:C49"/>
    <mergeCell ref="B43:C43"/>
    <mergeCell ref="B45:C45"/>
    <mergeCell ref="B36:C36"/>
    <mergeCell ref="B48:C48"/>
    <mergeCell ref="B46:C46"/>
    <mergeCell ref="B44:C44"/>
    <mergeCell ref="B29:C29"/>
    <mergeCell ref="I24:I25"/>
    <mergeCell ref="A28:I28"/>
    <mergeCell ref="R22:Y22"/>
    <mergeCell ref="J24:J25"/>
    <mergeCell ref="K24:K25"/>
    <mergeCell ref="H25:H26"/>
    <mergeCell ref="J22:Q22"/>
    <mergeCell ref="B27:C27"/>
    <mergeCell ref="DJ22:DQ22"/>
    <mergeCell ref="Z22:AG22"/>
    <mergeCell ref="AH22:AO22"/>
    <mergeCell ref="AP22:AW22"/>
    <mergeCell ref="AX22:BE22"/>
    <mergeCell ref="BV22:CC22"/>
    <mergeCell ref="CD22:CK22"/>
    <mergeCell ref="CL22:CS22"/>
    <mergeCell ref="CT22:DA22"/>
    <mergeCell ref="DB22:DI22"/>
    <mergeCell ref="BF22:BM22"/>
    <mergeCell ref="BN22:BU22"/>
    <mergeCell ref="DR22:DY22"/>
    <mergeCell ref="DZ22:EG22"/>
    <mergeCell ref="EH22:EO22"/>
    <mergeCell ref="EP22:EW22"/>
    <mergeCell ref="HJ22:HQ22"/>
    <mergeCell ref="EX22:FE22"/>
    <mergeCell ref="FF22:FM22"/>
    <mergeCell ref="IP22:IW22"/>
    <mergeCell ref="FN22:FU22"/>
    <mergeCell ref="FV22:GC22"/>
    <mergeCell ref="GD22:GK22"/>
    <mergeCell ref="GL22:GS22"/>
    <mergeCell ref="GT22:HA22"/>
    <mergeCell ref="HB22:HI22"/>
    <mergeCell ref="HR22:HY22"/>
    <mergeCell ref="HZ22:IG22"/>
    <mergeCell ref="IH22:IO22"/>
    <mergeCell ref="A18:I18"/>
    <mergeCell ref="A19:I19"/>
    <mergeCell ref="A22:C22"/>
    <mergeCell ref="D22:I22"/>
    <mergeCell ref="A24:A26"/>
    <mergeCell ref="B24:C26"/>
    <mergeCell ref="D24:D26"/>
    <mergeCell ref="E24:E26"/>
    <mergeCell ref="F24:G25"/>
    <mergeCell ref="G1:I1"/>
    <mergeCell ref="A2:I2"/>
    <mergeCell ref="A3:C3"/>
    <mergeCell ref="D3:I3"/>
    <mergeCell ref="A4:I4"/>
    <mergeCell ref="A10:I10"/>
    <mergeCell ref="C16:I16"/>
    <mergeCell ref="A6:I6"/>
    <mergeCell ref="B8:I8"/>
    <mergeCell ref="B7:I7"/>
    <mergeCell ref="B9:I9"/>
    <mergeCell ref="B30:C30"/>
    <mergeCell ref="B42:C42"/>
    <mergeCell ref="B40:C40"/>
    <mergeCell ref="B38:C38"/>
    <mergeCell ref="B34:C34"/>
    <mergeCell ref="B32:C32"/>
    <mergeCell ref="B37:C37"/>
  </mergeCells>
  <pageMargins left="0.19685039370078741" right="0.15748031496062992" top="0.19685039370078741" bottom="0.15748031496062992" header="0.15748031496062992" footer="0.15748031496062992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ЗАЯВКА</vt:lpstr>
      <vt:lpstr>лот</vt:lpstr>
      <vt:lpstr>ЗАЯВКА!Область_печати</vt:lpstr>
      <vt:lpstr>лот!Область_печати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Алена Евгеньевна Мирошниченко</cp:lastModifiedBy>
  <cp:lastPrinted>2014-10-16T05:21:23Z</cp:lastPrinted>
  <dcterms:created xsi:type="dcterms:W3CDTF">1996-10-08T23:32:33Z</dcterms:created>
  <dcterms:modified xsi:type="dcterms:W3CDTF">2014-10-16T05:21:26Z</dcterms:modified>
</cp:coreProperties>
</file>