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320" windowHeight="11760" tabRatio="870"/>
  </bookViews>
  <sheets>
    <sheet name="свод 2016" sheetId="1" r:id="rId1"/>
    <sheet name="12" sheetId="33" r:id="rId2"/>
  </sheets>
  <definedNames>
    <definedName name="_3000_ЭУК" localSheetId="1">#REF!</definedName>
    <definedName name="_3000_ЭУК">#REF!</definedName>
    <definedName name="_xlnm._FilterDatabase" localSheetId="1" hidden="1">'12'!$B$1:$B$88</definedName>
    <definedName name="Excel_BuiltIn_Print_Area_10" localSheetId="1">'12'!$A$1:$O$6</definedName>
    <definedName name="Excel_BuiltIn_Print_Area_10" localSheetId="0">#REF!</definedName>
    <definedName name="Excel_BuiltIn_Print_Area_10">#REF!</definedName>
    <definedName name="Z_1ABD3224_5306_4B7C_8105_DB77DAAF82C0_.wvu.Cols" localSheetId="0" hidden="1">'свод 2016'!#REF!,'свод 2016'!$JI:$JK,'свод 2016'!$TE:$TG,'свод 2016'!$ADA:$ADC,'свод 2016'!$AMW:$AMY,'свод 2016'!$AWS:$AWU,'свод 2016'!$BGO:$BGQ,'свод 2016'!$BQK:$BQM,'свод 2016'!$CAG:$CAI,'свод 2016'!$CKC:$CKE,'свод 2016'!$CTY:$CUA,'свод 2016'!$DDU:$DDW,'свод 2016'!$DNQ:$DNS,'свод 2016'!$DXM:$DXO,'свод 2016'!$EHI:$EHK,'свод 2016'!$ERE:$ERG,'свод 2016'!$FBA:$FBC,'свод 2016'!$FKW:$FKY,'свод 2016'!$FUS:$FUU,'свод 2016'!$GEO:$GEQ,'свод 2016'!$GOK:$GOM,'свод 2016'!$GYG:$GYI,'свод 2016'!$HIC:$HIE,'свод 2016'!$HRY:$HSA,'свод 2016'!$IBU:$IBW,'свод 2016'!$ILQ:$ILS,'свод 2016'!$IVM:$IVO,'свод 2016'!$JFI:$JFK,'свод 2016'!$JPE:$JPG,'свод 2016'!$JZA:$JZC,'свод 2016'!$KIW:$KIY,'свод 2016'!$KSS:$KSU,'свод 2016'!$LCO:$LCQ,'свод 2016'!$LMK:$LMM,'свод 2016'!$LWG:$LWI,'свод 2016'!$MGC:$MGE,'свод 2016'!$MPY:$MQA,'свод 2016'!$MZU:$MZW,'свод 2016'!$NJQ:$NJS,'свод 2016'!$NTM:$NTO,'свод 2016'!$ODI:$ODK,'свод 2016'!$ONE:$ONG,'свод 2016'!$OXA:$OXC,'свод 2016'!$PGW:$PGY,'свод 2016'!$PQS:$PQU,'свод 2016'!$QAO:$QAQ,'свод 2016'!$QKK:$QKM,'свод 2016'!$QUG:$QUI,'свод 2016'!$REC:$REE,'свод 2016'!$RNY:$ROA,'свод 2016'!$RXU:$RXW,'свод 2016'!$SHQ:$SHS,'свод 2016'!$SRM:$SRO,'свод 2016'!$TBI:$TBK,'свод 2016'!$TLE:$TLG,'свод 2016'!$TVA:$TVC,'свод 2016'!$UEW:$UEY,'свод 2016'!$UOS:$UOU,'свод 2016'!$UYO:$UYQ,'свод 2016'!$VIK:$VIM,'свод 2016'!$VSG:$VSI,'свод 2016'!$WCC:$WCE,'свод 2016'!$WLY:$WMA,'свод 2016'!$WVU:$WVW</definedName>
    <definedName name="Z_1ABD3224_5306_4B7C_8105_DB77DAAF82C0_.wvu.FilterData" localSheetId="1" hidden="1">'12'!$B$1:$B$88</definedName>
    <definedName name="Z_1ABD3224_5306_4B7C_8105_DB77DAAF82C0_.wvu.PrintArea" localSheetId="1" hidden="1">'12'!$A$1:$O$85</definedName>
    <definedName name="Z_4DB59152_1EDD_4F66_9169_B1D08985982A_.wvu.Cols" localSheetId="0" hidden="1">'свод 2016'!#REF!,'свод 2016'!$JI:$JK,'свод 2016'!$TE:$TG,'свод 2016'!$ADA:$ADC,'свод 2016'!$AMW:$AMY,'свод 2016'!$AWS:$AWU,'свод 2016'!$BGO:$BGQ,'свод 2016'!$BQK:$BQM,'свод 2016'!$CAG:$CAI,'свод 2016'!$CKC:$CKE,'свод 2016'!$CTY:$CUA,'свод 2016'!$DDU:$DDW,'свод 2016'!$DNQ:$DNS,'свод 2016'!$DXM:$DXO,'свод 2016'!$EHI:$EHK,'свод 2016'!$ERE:$ERG,'свод 2016'!$FBA:$FBC,'свод 2016'!$FKW:$FKY,'свод 2016'!$FUS:$FUU,'свод 2016'!$GEO:$GEQ,'свод 2016'!$GOK:$GOM,'свод 2016'!$GYG:$GYI,'свод 2016'!$HIC:$HIE,'свод 2016'!$HRY:$HSA,'свод 2016'!$IBU:$IBW,'свод 2016'!$ILQ:$ILS,'свод 2016'!$IVM:$IVO,'свод 2016'!$JFI:$JFK,'свод 2016'!$JPE:$JPG,'свод 2016'!$JZA:$JZC,'свод 2016'!$KIW:$KIY,'свод 2016'!$KSS:$KSU,'свод 2016'!$LCO:$LCQ,'свод 2016'!$LMK:$LMM,'свод 2016'!$LWG:$LWI,'свод 2016'!$MGC:$MGE,'свод 2016'!$MPY:$MQA,'свод 2016'!$MZU:$MZW,'свод 2016'!$NJQ:$NJS,'свод 2016'!$NTM:$NTO,'свод 2016'!$ODI:$ODK,'свод 2016'!$ONE:$ONG,'свод 2016'!$OXA:$OXC,'свод 2016'!$PGW:$PGY,'свод 2016'!$PQS:$PQU,'свод 2016'!$QAO:$QAQ,'свод 2016'!$QKK:$QKM,'свод 2016'!$QUG:$QUI,'свод 2016'!$REC:$REE,'свод 2016'!$RNY:$ROA,'свод 2016'!$RXU:$RXW,'свод 2016'!$SHQ:$SHS,'свод 2016'!$SRM:$SRO,'свод 2016'!$TBI:$TBK,'свод 2016'!$TLE:$TLG,'свод 2016'!$TVA:$TVC,'свод 2016'!$UEW:$UEY,'свод 2016'!$UOS:$UOU,'свод 2016'!$UYO:$UYQ,'свод 2016'!$VIK:$VIM,'свод 2016'!$VSG:$VSI,'свод 2016'!$WCC:$WCE,'свод 2016'!$WLY:$WMA,'свод 2016'!$WVU:$WVW</definedName>
    <definedName name="Z_4DB59152_1EDD_4F66_9169_B1D08985982A_.wvu.FilterData" localSheetId="1" hidden="1">'12'!$B$1:$B$88</definedName>
    <definedName name="Z_4DB59152_1EDD_4F66_9169_B1D08985982A_.wvu.PrintArea" localSheetId="1" hidden="1">'12'!$A$1:$O$85</definedName>
    <definedName name="Z_6284D892_A2A5_4514_95E7_1A65B9DBEC55_.wvu.FilterData" localSheetId="1" hidden="1">'12'!$B$1:$B$88</definedName>
    <definedName name="Z_99281F99_6F86_4FAF_A902_E6FB8AE52176_.wvu.Cols" localSheetId="0" hidden="1">'свод 2016'!#REF!,'свод 2016'!$JI:$JK,'свод 2016'!$TE:$TG,'свод 2016'!$ADA:$ADC,'свод 2016'!$AMW:$AMY,'свод 2016'!$AWS:$AWU,'свод 2016'!$BGO:$BGQ,'свод 2016'!$BQK:$BQM,'свод 2016'!$CAG:$CAI,'свод 2016'!$CKC:$CKE,'свод 2016'!$CTY:$CUA,'свод 2016'!$DDU:$DDW,'свод 2016'!$DNQ:$DNS,'свод 2016'!$DXM:$DXO,'свод 2016'!$EHI:$EHK,'свод 2016'!$ERE:$ERG,'свод 2016'!$FBA:$FBC,'свод 2016'!$FKW:$FKY,'свод 2016'!$FUS:$FUU,'свод 2016'!$GEO:$GEQ,'свод 2016'!$GOK:$GOM,'свод 2016'!$GYG:$GYI,'свод 2016'!$HIC:$HIE,'свод 2016'!$HRY:$HSA,'свод 2016'!$IBU:$IBW,'свод 2016'!$ILQ:$ILS,'свод 2016'!$IVM:$IVO,'свод 2016'!$JFI:$JFK,'свод 2016'!$JPE:$JPG,'свод 2016'!$JZA:$JZC,'свод 2016'!$KIW:$KIY,'свод 2016'!$KSS:$KSU,'свод 2016'!$LCO:$LCQ,'свод 2016'!$LMK:$LMM,'свод 2016'!$LWG:$LWI,'свод 2016'!$MGC:$MGE,'свод 2016'!$MPY:$MQA,'свод 2016'!$MZU:$MZW,'свод 2016'!$NJQ:$NJS,'свод 2016'!$NTM:$NTO,'свод 2016'!$ODI:$ODK,'свод 2016'!$ONE:$ONG,'свод 2016'!$OXA:$OXC,'свод 2016'!$PGW:$PGY,'свод 2016'!$PQS:$PQU,'свод 2016'!$QAO:$QAQ,'свод 2016'!$QKK:$QKM,'свод 2016'!$QUG:$QUI,'свод 2016'!$REC:$REE,'свод 2016'!$RNY:$ROA,'свод 2016'!$RXU:$RXW,'свод 2016'!$SHQ:$SHS,'свод 2016'!$SRM:$SRO,'свод 2016'!$TBI:$TBK,'свод 2016'!$TLE:$TLG,'свод 2016'!$TVA:$TVC,'свод 2016'!$UEW:$UEY,'свод 2016'!$UOS:$UOU,'свод 2016'!$UYO:$UYQ,'свод 2016'!$VIK:$VIM,'свод 2016'!$VSG:$VSI,'свод 2016'!$WCC:$WCE,'свод 2016'!$WLY:$WMA,'свод 2016'!$WVU:$WVW</definedName>
    <definedName name="Z_99281F99_6F86_4FAF_A902_E6FB8AE52176_.wvu.FilterData" localSheetId="1" hidden="1">'12'!$B$1:$B$88</definedName>
    <definedName name="Z_99281F99_6F86_4FAF_A902_E6FB8AE52176_.wvu.PrintArea" localSheetId="1" hidden="1">'12'!$A$1:$O$85</definedName>
    <definedName name="Z_B3BC0D26_06AC_4738_8FC0_D28697980544_.wvu.PrintArea" localSheetId="1" hidden="1">'12'!$A$1:$AD$88</definedName>
    <definedName name="Z_B3BC0D26_06AC_4738_8FC0_D28697980544_.wvu.Rows" localSheetId="1" hidden="1">'12'!#REF!</definedName>
    <definedName name="ВАТИНСКОЕ__куст_№_251" localSheetId="1">#REF!</definedName>
    <definedName name="ВАТИНСКОЕ__куст_№_251">#REF!</definedName>
    <definedName name="_xlnm.Print_Area" localSheetId="1">'12'!$A$1:$Z$85</definedName>
    <definedName name="_xlnm.Print_Area" localSheetId="0">'свод 2016'!$A$1:$AA$17</definedName>
  </definedNames>
  <calcPr calcId="145621"/>
  <customWorkbookViews>
    <customWorkbookView name="Юлия Юрьевна Попова - Личное представление" guid="{99281F99-6F86-4FAF-A902-E6FB8AE52176}" mergeInterval="0" personalView="1" maximized="1" xWindow="1" yWindow="1" windowWidth="1276" windowHeight="697" tabRatio="870" activeSheetId="2"/>
    <customWorkbookView name="Марина Владимировна Орлова - Личное представление" guid="{1ABD3224-5306-4B7C-8105-DB77DAAF82C0}" mergeInterval="0" personalView="1" maximized="1" windowWidth="1276" windowHeight="667" tabRatio="870" activeSheetId="27"/>
    <customWorkbookView name="Регина Закарьевна Иванова - Личное представление" guid="{4DB59152-1EDD-4F66-9169-B1D08985982A}" mergeInterval="0" personalView="1" maximized="1" windowWidth="1276" windowHeight="801" tabRatio="870" activeSheetId="3" showComments="commIndAndComment"/>
  </customWorkbookViews>
</workbook>
</file>

<file path=xl/calcChain.xml><?xml version="1.0" encoding="utf-8"?>
<calcChain xmlns="http://schemas.openxmlformats.org/spreadsheetml/2006/main">
  <c r="K7" i="1" l="1"/>
  <c r="I7" i="1"/>
  <c r="F7" i="1"/>
  <c r="L24" i="33" l="1"/>
  <c r="V45" i="33"/>
  <c r="P7" i="1" l="1"/>
  <c r="P8" i="1" s="1"/>
  <c r="L7" i="1"/>
  <c r="Q8" i="1"/>
  <c r="R8" i="1"/>
  <c r="O8" i="1"/>
  <c r="N8" i="1"/>
  <c r="M8" i="1"/>
  <c r="S7" i="1" l="1"/>
  <c r="S8" i="1" s="1"/>
  <c r="E17" i="33" l="1"/>
  <c r="E19" i="33"/>
  <c r="E24" i="33" s="1"/>
  <c r="E21" i="33" s="1"/>
  <c r="E29" i="33"/>
  <c r="E62" i="33" s="1"/>
  <c r="E33" i="33"/>
  <c r="E44" i="33"/>
  <c r="V61" i="33" l="1"/>
  <c r="V60" i="33"/>
  <c r="V59" i="33"/>
  <c r="V58" i="33"/>
  <c r="V57" i="33"/>
  <c r="V56" i="33"/>
  <c r="V55" i="33"/>
  <c r="V54" i="33"/>
  <c r="V53" i="33"/>
  <c r="V52" i="33"/>
  <c r="V51" i="33"/>
  <c r="V50" i="33"/>
  <c r="V49" i="33"/>
  <c r="V48" i="33"/>
  <c r="V47" i="33"/>
  <c r="V46" i="33"/>
  <c r="V44" i="33"/>
  <c r="P44" i="33"/>
  <c r="V43" i="33"/>
  <c r="V42" i="33"/>
  <c r="V41" i="33"/>
  <c r="V40" i="33"/>
  <c r="V39" i="33"/>
  <c r="V38" i="33"/>
  <c r="V37" i="33"/>
  <c r="V36" i="33"/>
  <c r="V35" i="33"/>
  <c r="V34" i="33"/>
  <c r="P33" i="33"/>
  <c r="V32" i="33"/>
  <c r="V31" i="33"/>
  <c r="V30" i="33"/>
  <c r="P29" i="33"/>
  <c r="U27" i="33"/>
  <c r="Y27" i="33" s="1"/>
  <c r="U26" i="33"/>
  <c r="W26" i="33" s="1"/>
  <c r="U25" i="33"/>
  <c r="Y25" i="33" s="1"/>
  <c r="Y23" i="33"/>
  <c r="U23" i="33"/>
  <c r="W23" i="33" s="1"/>
  <c r="T19" i="33"/>
  <c r="T24" i="33" s="1"/>
  <c r="S19" i="33"/>
  <c r="S24" i="33" s="1"/>
  <c r="R19" i="33"/>
  <c r="R22" i="33" s="1"/>
  <c r="U22" i="33" s="1"/>
  <c r="Q19" i="33"/>
  <c r="Q24" i="33" s="1"/>
  <c r="Q21" i="33" s="1"/>
  <c r="P19" i="33"/>
  <c r="T17" i="33"/>
  <c r="S17" i="33"/>
  <c r="R17" i="33"/>
  <c r="Q17" i="33"/>
  <c r="P17" i="33"/>
  <c r="U15" i="33"/>
  <c r="W25" i="33" l="1"/>
  <c r="P62" i="33"/>
  <c r="V33" i="33"/>
  <c r="V29" i="33"/>
  <c r="U17" i="33"/>
  <c r="Y26" i="33"/>
  <c r="Z26" i="33" s="1"/>
  <c r="Z25" i="33"/>
  <c r="Z23" i="33"/>
  <c r="W27" i="33"/>
  <c r="Z27" i="33" s="1"/>
  <c r="W22" i="33"/>
  <c r="Y22" i="33"/>
  <c r="P24" i="33"/>
  <c r="U24" i="33" s="1"/>
  <c r="U19" i="33"/>
  <c r="V62" i="33" l="1"/>
  <c r="Z7" i="1" s="1"/>
  <c r="Z8" i="1" s="1"/>
  <c r="Z22" i="33"/>
  <c r="P21" i="33"/>
  <c r="U21" i="33" s="1"/>
  <c r="W21" i="33" s="1"/>
  <c r="W24" i="33"/>
  <c r="Y24" i="33"/>
  <c r="J26" i="33"/>
  <c r="J25" i="33"/>
  <c r="Y21" i="33" l="1"/>
  <c r="Y19" i="33" s="1"/>
  <c r="W19" i="33"/>
  <c r="Z21" i="33"/>
  <c r="Z24" i="33"/>
  <c r="L26" i="33"/>
  <c r="V7" i="1"/>
  <c r="Z19" i="33" l="1"/>
  <c r="N26" i="33"/>
  <c r="N25" i="33"/>
  <c r="J27" i="33"/>
  <c r="L27" i="33" s="1"/>
  <c r="V63" i="33" l="1"/>
  <c r="Y7" i="1"/>
  <c r="Y8" i="1" s="1"/>
  <c r="N27" i="33"/>
  <c r="O26" i="33"/>
  <c r="K61" i="33"/>
  <c r="K60" i="33"/>
  <c r="K59" i="33"/>
  <c r="K58" i="33"/>
  <c r="K57" i="33"/>
  <c r="K56" i="33"/>
  <c r="K55" i="33"/>
  <c r="K54" i="33"/>
  <c r="K53" i="33"/>
  <c r="K52" i="33"/>
  <c r="K51" i="33"/>
  <c r="K49" i="33"/>
  <c r="K48" i="33"/>
  <c r="K47" i="33"/>
  <c r="K45" i="33"/>
  <c r="K43" i="33"/>
  <c r="K41" i="33"/>
  <c r="K40" i="33"/>
  <c r="K37" i="33"/>
  <c r="K36" i="33"/>
  <c r="K35" i="33"/>
  <c r="K34" i="33"/>
  <c r="T7" i="1"/>
  <c r="K50" i="33"/>
  <c r="K46" i="33"/>
  <c r="K42" i="33"/>
  <c r="K39" i="33"/>
  <c r="K38" i="33"/>
  <c r="K32" i="33"/>
  <c r="K31" i="33"/>
  <c r="K30" i="33"/>
  <c r="J23" i="33"/>
  <c r="I19" i="33"/>
  <c r="I24" i="33" s="1"/>
  <c r="H19" i="33"/>
  <c r="H24" i="33" s="1"/>
  <c r="G19" i="33"/>
  <c r="G22" i="33" s="1"/>
  <c r="J22" i="33" s="1"/>
  <c r="F19" i="33"/>
  <c r="F24" i="33" s="1"/>
  <c r="I17" i="33"/>
  <c r="H17" i="33"/>
  <c r="G17" i="33"/>
  <c r="F17" i="33"/>
  <c r="J15" i="33"/>
  <c r="O27" i="33" l="1"/>
  <c r="J24" i="33"/>
  <c r="E7" i="1" s="1"/>
  <c r="N22" i="33"/>
  <c r="N23" i="33"/>
  <c r="H8" i="1"/>
  <c r="L23" i="33"/>
  <c r="L25" i="33"/>
  <c r="O25" i="33" s="1"/>
  <c r="K33" i="33"/>
  <c r="K29" i="33"/>
  <c r="J17" i="33"/>
  <c r="K44" i="33"/>
  <c r="L22" i="33"/>
  <c r="J19" i="33"/>
  <c r="F21" i="33"/>
  <c r="O23" i="33" l="1"/>
  <c r="O22" i="33"/>
  <c r="J21" i="33"/>
  <c r="K62" i="33"/>
  <c r="X7" i="1" s="1"/>
  <c r="O24" i="33" l="1"/>
  <c r="N21" i="33"/>
  <c r="L21" i="33"/>
  <c r="L19" i="33" s="1"/>
  <c r="O21" i="33" l="1"/>
  <c r="N19" i="33"/>
  <c r="O19" i="33" l="1"/>
  <c r="E8" i="1"/>
  <c r="K63" i="33" l="1"/>
  <c r="V64" i="33" s="1"/>
  <c r="W7" i="1"/>
  <c r="AA7" i="1" s="1"/>
  <c r="K8" i="1"/>
  <c r="I8" i="1"/>
  <c r="F8" i="1"/>
  <c r="J8" i="1" l="1"/>
  <c r="G8" i="1"/>
  <c r="L8" i="1" l="1"/>
  <c r="W8" i="1" l="1"/>
  <c r="X8" i="1" l="1"/>
  <c r="AA8" i="1"/>
</calcChain>
</file>

<file path=xl/sharedStrings.xml><?xml version="1.0" encoding="utf-8"?>
<sst xmlns="http://schemas.openxmlformats.org/spreadsheetml/2006/main" count="175" uniqueCount="134">
  <si>
    <t>ОАО "Славнефть-Мегионнефтегаз"</t>
  </si>
  <si>
    <r>
      <t>Раздел:</t>
    </r>
    <r>
      <rPr>
        <b/>
        <sz val="18"/>
        <rFont val="Times New Roman Cyr"/>
        <family val="1"/>
        <charset val="204"/>
      </rPr>
      <t xml:space="preserve"> "Бурение и ЗБС"</t>
    </r>
  </si>
  <si>
    <r>
      <t xml:space="preserve">Тип сделки: </t>
    </r>
    <r>
      <rPr>
        <b/>
        <sz val="18"/>
        <rFont val="Times New Roman Cyr"/>
        <family val="1"/>
        <charset val="204"/>
      </rPr>
      <t>"Бурение скважин по суточной ставке и ВМР"</t>
    </r>
  </si>
  <si>
    <t>территория производства работ (месторождение или нефтепромысел)</t>
  </si>
  <si>
    <t xml:space="preserve"> № п/п</t>
  </si>
  <si>
    <t>Номенклатура</t>
  </si>
  <si>
    <t>Пласты</t>
  </si>
  <si>
    <t>ПК</t>
  </si>
  <si>
    <t>Всего</t>
  </si>
  <si>
    <t>ИТОГО  (руб без НДС)</t>
  </si>
  <si>
    <t>1</t>
  </si>
  <si>
    <t>Конструкция скважин</t>
  </si>
  <si>
    <t>вод</t>
  </si>
  <si>
    <t>н/н</t>
  </si>
  <si>
    <t>н/н полог</t>
  </si>
  <si>
    <t>Стоимость бурения всего (руб без НДС)</t>
  </si>
  <si>
    <t>Количество скв.</t>
  </si>
  <si>
    <t>Суточная ставка бурения</t>
  </si>
  <si>
    <t>Всего стоимость бурения</t>
  </si>
  <si>
    <t>Сут.ставка вывоза бурового шлама</t>
  </si>
  <si>
    <t>Всего стоимость вывоза шлама</t>
  </si>
  <si>
    <t>Итого бурение с учетом вывоза шлама</t>
  </si>
  <si>
    <t>Сред. проходка по скважине, (м)</t>
  </si>
  <si>
    <t>Проходка всего, (м)</t>
  </si>
  <si>
    <t>Продолжитель.  бурения 1 скв (сут).</t>
  </si>
  <si>
    <t>Продолжитель.  бурения всего (сут).</t>
  </si>
  <si>
    <t>2</t>
  </si>
  <si>
    <t>Вышкомонтажные работы:</t>
  </si>
  <si>
    <t>Продолжительность</t>
  </si>
  <si>
    <t>кол-во операций ВМР</t>
  </si>
  <si>
    <t>Стоимость 1 операции ВМР</t>
  </si>
  <si>
    <t>Стоимость ВМР всего</t>
  </si>
  <si>
    <t>-</t>
  </si>
  <si>
    <t>до 35 суток</t>
  </si>
  <si>
    <t>до 12 суток</t>
  </si>
  <si>
    <t>Демонтаж ПВО</t>
  </si>
  <si>
    <t>Демонтаж основания под ДЭС</t>
  </si>
  <si>
    <t>Ликвидация водяного колодца</t>
  </si>
  <si>
    <t>2.4. Стаскивание БУ</t>
  </si>
  <si>
    <t>до 18 часов</t>
  </si>
  <si>
    <t>2.5. Передвижка 5 м.</t>
  </si>
  <si>
    <t>до 8 часов</t>
  </si>
  <si>
    <t>Итого по ВМР:</t>
  </si>
  <si>
    <t>ПНР</t>
  </si>
  <si>
    <t>Бурение водяного колодца</t>
  </si>
  <si>
    <t>Монтаж основания под ДЭС</t>
  </si>
  <si>
    <t>Монтаж ПВО</t>
  </si>
  <si>
    <t>Утепление БУ</t>
  </si>
  <si>
    <t>в том числе</t>
  </si>
  <si>
    <t>Демонтаж СВП</t>
  </si>
  <si>
    <t>Монтаж СВП</t>
  </si>
  <si>
    <t xml:space="preserve">                         Сроки бурения не включают в себя продолжительность на транспортировку, монтаж и демонтаж БУ</t>
  </si>
  <si>
    <t xml:space="preserve">                         В случае разного расстояния транспортировок БУ на кустовые площадки по лоту, стоимость каждой транспортировки в расчете лота указывается отдельно.</t>
  </si>
  <si>
    <t>Дополнительная информация:</t>
  </si>
  <si>
    <t>В монтаж-демонтаж БУ входит: пусконаладочные работы (ПНР), бурение и ликвидация водяных колодцев, утепление БУ, монтаж (демонтаж) БУ, монтаж (демонтаж) блока дополнительных емкостей (БДЕ), монтаж (демонтаж) ДЭС с учетом уклодки основания под ДЭС, а так же котельной установки. На кустах, где предусмотрено бурение горизонтальных участков установка блока БДЕ обязательна. В стоимость транспортировки БУ так же входит стоимость транспортировки бригадного хозяйства и бурильного инструмента.</t>
  </si>
  <si>
    <r>
      <t xml:space="preserve">Документация: </t>
    </r>
    <r>
      <rPr>
        <sz val="13"/>
        <rFont val="Arial Cyr"/>
        <family val="2"/>
        <charset val="204"/>
      </rPr>
      <t>Подрядчик формирует дело скважины, сдает и подписывает его в РГТИ, а также оформляет и подписывает в РГТИ Акт итоговой проверки, оформляет и полностью подписывает форму КС-234.</t>
    </r>
  </si>
  <si>
    <t>В процессе бурения скважины возможно изменение ее конструкции.</t>
  </si>
  <si>
    <t>СВП</t>
  </si>
  <si>
    <t>2.6. Передвижка 9 м.</t>
  </si>
  <si>
    <t>2.7. Передвижка 13 м.</t>
  </si>
  <si>
    <t>2.8. Передвижка 15 м.</t>
  </si>
  <si>
    <t>2.9. Передвижка 18 м.</t>
  </si>
  <si>
    <t>2.10. Передвижка 22 м.</t>
  </si>
  <si>
    <t>2.11. Передвижка 25 м.</t>
  </si>
  <si>
    <t xml:space="preserve">Примечание: В лоте обязательно заполняются все стоимости по всем месторождениям. В случае изменения производственной программы, будет применяться опцион в сторону увеличения, с учетом стоимостей указанных в лоте;
;                     </t>
  </si>
  <si>
    <t>до 24 часов</t>
  </si>
  <si>
    <t>до 12 часов</t>
  </si>
  <si>
    <t>до 14 часов</t>
  </si>
  <si>
    <t>до 16 часов</t>
  </si>
  <si>
    <t>до 20 часов</t>
  </si>
  <si>
    <r>
      <t xml:space="preserve">Заказчик обеспечивает: </t>
    </r>
    <r>
      <rPr>
        <sz val="13"/>
        <rFont val="Arial Cyr"/>
        <charset val="204"/>
      </rPr>
      <t xml:space="preserve">комплексом сервисных услуг: долотным сопровождением; сопровождением ГЗД, телеметрией, растворным сопровождением (включая доставку химреагентов); цементированием; обсадной трубой; оснасткой (центраторы, башмаки  и пр.); комплексом ГИС, ГТИ. </t>
    </r>
  </si>
  <si>
    <r>
      <t xml:space="preserve">Буровой подрядчик: </t>
    </r>
    <r>
      <rPr>
        <sz val="13"/>
        <rFont val="Arial Cyr"/>
        <charset val="204"/>
      </rPr>
      <t>обеспечивает БУ,котельной, жилпоселком, бурильной трубой (в т.ч. трубой 89 мм-3800 м), УБТ (в т.ч.УБТ-121-120 м), ПВО + опрессовка, питанием работников, электроэнергией подрядные организации, привлеченные Заказчиком, сетками к  виброситам, 4-х ступенчатой системой очистки (предусматривает обвязку по безамбарной технологии); мобильной и электронной связью, вывоз отходов бурения на безамбарных кустах в места складирования, утилизации  указанные Заказчиком, сдачу  позиций скважин после бурения  в обустройство (освоение), спецтехникой,энергокомплексом, ГСМ для энергокомплекса, основанием под энергокомплекс, ёмкостью под ГСМ, топливной линией от ёмкости ГСМ до энергокомплекса (при отсутствии ВЛ), нефтью на технологические  и котельные нужды (с заключением агентского договора). В случае подключения к ВЛ выполнение ТУ на электроснабжение БУ.</t>
    </r>
  </si>
  <si>
    <r>
      <t xml:space="preserve">Транспортное обеспечение: </t>
    </r>
    <r>
      <rPr>
        <sz val="13"/>
        <rFont val="Arial Cyr"/>
        <charset val="204"/>
      </rPr>
      <t>завоз обсадной трубы от базы Заказчика (УМТС) до буровой – обязанности  Подрядчика. Предусмотреть завоз материалов, зап. частей и оборудования для бесперебойной работы. Авиаперевозки вахт на автономные месторождения –  обеспечивает Заказчик.</t>
    </r>
  </si>
  <si>
    <t xml:space="preserve">Ю </t>
  </si>
  <si>
    <t>"Бурение по суточной ставке"</t>
  </si>
  <si>
    <t>№ п/п</t>
  </si>
  <si>
    <t>Подрядчик</t>
  </si>
  <si>
    <t>Месторождение</t>
  </si>
  <si>
    <t>Сутки</t>
  </si>
  <si>
    <t>Стоимость суток , руб. без НДС</t>
  </si>
  <si>
    <t>Стоимость бурения, руб. без НДС</t>
  </si>
  <si>
    <t>Стоимость ВМР, руб. без НДС</t>
  </si>
  <si>
    <t>Стоимость по лоту, руб. без НДС</t>
  </si>
  <si>
    <t>Накл/Напр
полог</t>
  </si>
  <si>
    <t>Горизонт.
с пилот. стволом</t>
  </si>
  <si>
    <t>Водозаб.</t>
  </si>
  <si>
    <t>вывоз шлама</t>
  </si>
  <si>
    <t xml:space="preserve">Итого по </t>
  </si>
  <si>
    <t>2 ств. горизонт.
с пилот. стволом</t>
  </si>
  <si>
    <t>2.12. Центровка ВЛБ БУ</t>
  </si>
  <si>
    <t>Суточная ставка (БУ 3200 ЭК-БМ) (без энергокомплекса, э/энергия от ВЛ-6 кВ)</t>
  </si>
  <si>
    <t>бурение (ДЭС)</t>
  </si>
  <si>
    <t>бурение (ЛЭП)</t>
  </si>
  <si>
    <t xml:space="preserve">            Обязательно указывается стоимость вывоза бурового шлама независимо от технологии бурения (амбарная, безамбарная)                     </t>
  </si>
  <si>
    <t>Транспортировка БУ</t>
  </si>
  <si>
    <t>Транспортировка бригадного хозяйства и бурильного инструмента</t>
  </si>
  <si>
    <t>Транспортировка малогабаритного инструмента</t>
  </si>
  <si>
    <t>2 ств.гор. без пил.</t>
  </si>
  <si>
    <t>Месторождение Ачимовское</t>
  </si>
  <si>
    <t>Ачимовское</t>
  </si>
  <si>
    <t xml:space="preserve">Мобилизация ДЭС </t>
  </si>
  <si>
    <t xml:space="preserve">Монтаж ДЭС </t>
  </si>
  <si>
    <t xml:space="preserve">Монтаж БДЕ </t>
  </si>
  <si>
    <t xml:space="preserve">Демонтаж БДЕ </t>
  </si>
  <si>
    <t>Демонтаж ДЭС</t>
  </si>
  <si>
    <t xml:space="preserve">Демобилизация ДЭС </t>
  </si>
  <si>
    <t>Суточная ставка(без энергокомплекса, э/энергия от ВЛ-6 кВ)</t>
  </si>
  <si>
    <t>Объем жидкой фазы бурового шлама, м3</t>
  </si>
  <si>
    <t>Объем твердой фазы бурового шлама, м3</t>
  </si>
  <si>
    <t>Суточная ставка (БУ 270-320 тн) (с энергокомплексом)</t>
  </si>
  <si>
    <t>Суточная ставка (БУ 270-320 тн) (без энергокомплекса)</t>
  </si>
  <si>
    <t>2.2. Монтаж БУ, в том числе</t>
  </si>
  <si>
    <t>2.3. Демонтаж БУ, в том числе</t>
  </si>
  <si>
    <t>2.1.Транспортировка БУ, в том числе</t>
  </si>
  <si>
    <t>Монтаж БУ (БУ 270-320 тн)</t>
  </si>
  <si>
    <t>Демонтаж БУ (БУ 270-320 тн)</t>
  </si>
  <si>
    <t>Объём, начальная стоимость и номенклатура работ по лоту на 2016-2017г.г.</t>
  </si>
  <si>
    <t>2016 год</t>
  </si>
  <si>
    <t>2017 год</t>
  </si>
  <si>
    <t>Кол-во скважин зак. бурением в 2016 году</t>
  </si>
  <si>
    <t>Кол-во скважин зак. бурением в 2017 году</t>
  </si>
  <si>
    <t>2 ств. горизонт.
без пилота</t>
  </si>
  <si>
    <t>Накл/
Напр</t>
  </si>
  <si>
    <t>№
 Лота</t>
  </si>
  <si>
    <t>ЛОТ № 1-0-12</t>
  </si>
  <si>
    <t>ВСЕГО кусту № 31</t>
  </si>
  <si>
    <t>ВСЕГО ЛОТУ № 1-0-12</t>
  </si>
  <si>
    <t xml:space="preserve">                         Ориентировочное расстояние перевозки бурового шлама с куста № 31 - 5 км.</t>
  </si>
  <si>
    <t>Ориентировочный срок начала и окончания ВМР на кустовой площадке № 31: 16.02.2016г. - 06.01.2017г.</t>
  </si>
  <si>
    <t>Ориентировочный срок начала и окончания бурения скважин на кустовой площадке № 31: 01.04.2016г. - 23.12.2016г.</t>
  </si>
  <si>
    <t>водоз.</t>
  </si>
  <si>
    <t>Бурение скважин куста № 31 по (амбарной) технологии</t>
  </si>
  <si>
    <t>1-0-12</t>
  </si>
  <si>
    <t xml:space="preserve">(подпись руководителя, печать)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</si>
</sst>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1" x14ac:knownFonts="1">
    <font>
      <sz val="10"/>
      <name val="Arial Cyr"/>
      <family val="2"/>
      <charset val="204"/>
    </font>
    <font>
      <b/>
      <sz val="10"/>
      <name val="Arial Cyr"/>
      <charset val="204"/>
    </font>
    <font>
      <b/>
      <u/>
      <sz val="18"/>
      <name val="Times New Roman CYR"/>
      <family val="1"/>
      <charset val="204"/>
    </font>
    <font>
      <sz val="18"/>
      <name val="Arial Cyr"/>
      <family val="2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26"/>
      <name val="Times New Roman CYR"/>
      <family val="1"/>
      <charset val="204"/>
    </font>
    <font>
      <sz val="14"/>
      <name val="Times New Roman"/>
      <family val="1"/>
    </font>
    <font>
      <b/>
      <u/>
      <sz val="16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family val="2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4"/>
      <name val="Arial Cyr"/>
      <family val="2"/>
      <charset val="204"/>
    </font>
    <font>
      <b/>
      <i/>
      <sz val="10"/>
      <name val="Times New Roman Cyr"/>
      <charset val="204"/>
    </font>
    <font>
      <b/>
      <sz val="14"/>
      <name val="Times New Roman Cyr"/>
      <charset val="204"/>
    </font>
    <font>
      <b/>
      <u/>
      <sz val="13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3"/>
      <name val="Arial Cyr"/>
      <family val="2"/>
      <charset val="204"/>
    </font>
    <font>
      <b/>
      <u/>
      <sz val="14"/>
      <name val="Arial Cyr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 Cyr"/>
      <charset val="204"/>
    </font>
    <font>
      <b/>
      <sz val="16"/>
      <name val="Arial Cyr"/>
      <family val="2"/>
      <charset val="204"/>
    </font>
    <font>
      <b/>
      <sz val="14"/>
      <color theme="0"/>
      <name val="Times New Roman Cyr"/>
      <family val="1"/>
      <charset val="204"/>
    </font>
    <font>
      <sz val="16"/>
      <name val="Arial Cyr"/>
      <family val="2"/>
      <charset val="204"/>
    </font>
    <font>
      <b/>
      <sz val="11"/>
      <name val="Times New Roman Cyr"/>
      <family val="1"/>
      <charset val="204"/>
    </font>
    <font>
      <b/>
      <sz val="12"/>
      <color theme="0"/>
      <name val="Times New Roman Cyr"/>
      <family val="1"/>
      <charset val="204"/>
    </font>
    <font>
      <b/>
      <sz val="9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10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4" fillId="0" borderId="0"/>
    <xf numFmtId="9" fontId="24" fillId="0" borderId="0" applyFill="0" applyBorder="0" applyAlignment="0" applyProtection="0"/>
    <xf numFmtId="43" fontId="25" fillId="0" borderId="0" applyFont="0" applyFill="0" applyBorder="0" applyAlignment="0" applyProtection="0"/>
    <xf numFmtId="0" fontId="25" fillId="0" borderId="0"/>
  </cellStyleXfs>
  <cellXfs count="315">
    <xf numFmtId="0" fontId="0" fillId="0" borderId="0" xfId="0"/>
    <xf numFmtId="49" fontId="0" fillId="0" borderId="0" xfId="0" applyNumberFormat="1" applyFont="1" applyFill="1" applyAlignment="1"/>
    <xf numFmtId="0" fontId="0" fillId="0" borderId="0" xfId="0" applyFont="1" applyFill="1" applyAlignment="1"/>
    <xf numFmtId="3" fontId="0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0" fontId="0" fillId="0" borderId="0" xfId="0" applyFont="1" applyFill="1"/>
    <xf numFmtId="49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3" fontId="3" fillId="0" borderId="0" xfId="0" applyNumberFormat="1" applyFont="1" applyFill="1" applyAlignment="1"/>
    <xf numFmtId="0" fontId="3" fillId="0" borderId="0" xfId="0" applyFont="1" applyFill="1" applyAlignment="1"/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3" fontId="9" fillId="0" borderId="21" xfId="0" applyNumberFormat="1" applyFont="1" applyFill="1" applyBorder="1" applyAlignment="1">
      <alignment horizontal="center" vertical="center" wrapText="1"/>
    </xf>
    <xf numFmtId="3" fontId="9" fillId="0" borderId="22" xfId="0" applyNumberFormat="1" applyFont="1" applyFill="1" applyBorder="1" applyAlignment="1">
      <alignment horizontal="center" vertical="center" wrapText="1"/>
    </xf>
    <xf numFmtId="4" fontId="9" fillId="0" borderId="2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4" fontId="9" fillId="0" borderId="34" xfId="0" applyNumberFormat="1" applyFont="1" applyFill="1" applyBorder="1" applyAlignment="1">
      <alignment horizontal="center" vertical="center" wrapText="1"/>
    </xf>
    <xf numFmtId="4" fontId="14" fillId="0" borderId="37" xfId="0" applyNumberFormat="1" applyFont="1" applyFill="1" applyBorder="1" applyAlignment="1">
      <alignment horizontal="center" vertical="center" wrapText="1"/>
    </xf>
    <xf numFmtId="49" fontId="15" fillId="0" borderId="19" xfId="0" applyNumberFormat="1" applyFont="1" applyFill="1" applyBorder="1" applyAlignment="1"/>
    <xf numFmtId="4" fontId="9" fillId="0" borderId="24" xfId="0" applyNumberFormat="1" applyFont="1" applyFill="1" applyBorder="1" applyAlignment="1">
      <alignment vertical="center" wrapText="1"/>
    </xf>
    <xf numFmtId="49" fontId="5" fillId="0" borderId="44" xfId="0" applyNumberFormat="1" applyFont="1" applyFill="1" applyBorder="1" applyAlignment="1">
      <alignment horizontal="center"/>
    </xf>
    <xf numFmtId="4" fontId="5" fillId="0" borderId="44" xfId="0" applyNumberFormat="1" applyFont="1" applyFill="1" applyBorder="1" applyAlignment="1"/>
    <xf numFmtId="4" fontId="14" fillId="0" borderId="34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49" fontId="20" fillId="0" borderId="0" xfId="0" applyNumberFormat="1" applyFont="1" applyFill="1"/>
    <xf numFmtId="0" fontId="21" fillId="0" borderId="0" xfId="0" applyFont="1" applyFill="1"/>
    <xf numFmtId="3" fontId="21" fillId="0" borderId="0" xfId="0" applyNumberFormat="1" applyFont="1" applyFill="1"/>
    <xf numFmtId="3" fontId="9" fillId="0" borderId="51" xfId="0" applyNumberFormat="1" applyFont="1" applyFill="1" applyBorder="1" applyAlignment="1">
      <alignment horizontal="center" vertical="center" wrapText="1"/>
    </xf>
    <xf numFmtId="3" fontId="9" fillId="0" borderId="54" xfId="0" applyNumberFormat="1" applyFont="1" applyFill="1" applyBorder="1" applyAlignment="1">
      <alignment horizontal="center" vertical="center" wrapText="1"/>
    </xf>
    <xf numFmtId="0" fontId="11" fillId="0" borderId="52" xfId="0" applyFont="1" applyFill="1" applyBorder="1" applyAlignment="1">
      <alignment vertical="center" wrapText="1"/>
    </xf>
    <xf numFmtId="0" fontId="11" fillId="0" borderId="34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 wrapText="1"/>
    </xf>
    <xf numFmtId="0" fontId="9" fillId="0" borderId="48" xfId="0" applyFont="1" applyFill="1" applyBorder="1" applyAlignment="1">
      <alignment horizontal="center" vertical="center" wrapText="1"/>
    </xf>
    <xf numFmtId="49" fontId="26" fillId="0" borderId="0" xfId="0" applyNumberFormat="1" applyFont="1" applyFill="1" applyAlignment="1">
      <alignment wrapText="1"/>
    </xf>
    <xf numFmtId="0" fontId="25" fillId="0" borderId="0" xfId="4"/>
    <xf numFmtId="0" fontId="25" fillId="0" borderId="0" xfId="4" applyAlignment="1">
      <alignment horizontal="left"/>
    </xf>
    <xf numFmtId="0" fontId="1" fillId="0" borderId="0" xfId="4" applyFont="1" applyFill="1" applyAlignment="1">
      <alignment horizontal="center" vertical="center"/>
    </xf>
    <xf numFmtId="0" fontId="25" fillId="0" borderId="0" xfId="4" applyFill="1"/>
    <xf numFmtId="0" fontId="25" fillId="0" borderId="0" xfId="4" applyFill="1" applyAlignment="1">
      <alignment horizontal="center"/>
    </xf>
    <xf numFmtId="0" fontId="25" fillId="0" borderId="0" xfId="4" applyFill="1" applyAlignment="1">
      <alignment horizontal="left"/>
    </xf>
    <xf numFmtId="0" fontId="29" fillId="0" borderId="0" xfId="4" applyFont="1"/>
    <xf numFmtId="3" fontId="25" fillId="0" borderId="0" xfId="4" applyNumberFormat="1"/>
    <xf numFmtId="0" fontId="25" fillId="0" borderId="0" xfId="4" applyAlignment="1">
      <alignment horizontal="center"/>
    </xf>
    <xf numFmtId="0" fontId="28" fillId="3" borderId="64" xfId="4" applyFont="1" applyFill="1" applyBorder="1" applyAlignment="1">
      <alignment horizontal="left" vertical="center"/>
    </xf>
    <xf numFmtId="3" fontId="9" fillId="2" borderId="14" xfId="0" applyNumberFormat="1" applyFont="1" applyFill="1" applyBorder="1" applyAlignment="1">
      <alignment horizontal="center" vertical="center" wrapText="1"/>
    </xf>
    <xf numFmtId="3" fontId="9" fillId="2" borderId="15" xfId="0" applyNumberFormat="1" applyFont="1" applyFill="1" applyBorder="1" applyAlignment="1">
      <alignment horizontal="center" vertical="center" wrapText="1"/>
    </xf>
    <xf numFmtId="0" fontId="30" fillId="0" borderId="60" xfId="0" applyFont="1" applyFill="1" applyBorder="1" applyAlignment="1">
      <alignment vertical="center" wrapText="1"/>
    </xf>
    <xf numFmtId="0" fontId="24" fillId="0" borderId="0" xfId="4" applyFont="1" applyFill="1" applyAlignment="1">
      <alignment horizontal="center"/>
    </xf>
    <xf numFmtId="0" fontId="24" fillId="0" borderId="0" xfId="4" applyFont="1" applyFill="1" applyAlignment="1">
      <alignment horizontal="left"/>
    </xf>
    <xf numFmtId="0" fontId="24" fillId="0" borderId="0" xfId="4" applyFont="1"/>
    <xf numFmtId="3" fontId="24" fillId="0" borderId="0" xfId="4" applyNumberFormat="1" applyFont="1"/>
    <xf numFmtId="0" fontId="28" fillId="3" borderId="63" xfId="4" applyFont="1" applyFill="1" applyBorder="1" applyAlignment="1">
      <alignment horizontal="center" vertical="center"/>
    </xf>
    <xf numFmtId="0" fontId="28" fillId="3" borderId="64" xfId="4" applyFont="1" applyFill="1" applyBorder="1" applyAlignment="1">
      <alignment horizontal="center" vertical="center"/>
    </xf>
    <xf numFmtId="0" fontId="29" fillId="3" borderId="64" xfId="4" applyFont="1" applyFill="1" applyBorder="1" applyAlignment="1">
      <alignment vertical="center"/>
    </xf>
    <xf numFmtId="3" fontId="1" fillId="3" borderId="64" xfId="4" applyNumberFormat="1" applyFont="1" applyFill="1" applyBorder="1" applyAlignment="1">
      <alignment vertical="center"/>
    </xf>
    <xf numFmtId="0" fontId="1" fillId="3" borderId="64" xfId="4" applyFont="1" applyFill="1" applyBorder="1" applyAlignment="1">
      <alignment horizontal="center" vertical="center"/>
    </xf>
    <xf numFmtId="0" fontId="25" fillId="0" borderId="0" xfId="4" applyFill="1" applyAlignment="1">
      <alignment vertical="center"/>
    </xf>
    <xf numFmtId="0" fontId="25" fillId="0" borderId="0" xfId="4" applyFill="1" applyAlignment="1">
      <alignment vertical="center" wrapText="1"/>
    </xf>
    <xf numFmtId="3" fontId="25" fillId="0" borderId="0" xfId="4" applyNumberFormat="1" applyFill="1" applyAlignment="1">
      <alignment horizontal="center" vertical="center"/>
    </xf>
    <xf numFmtId="4" fontId="14" fillId="0" borderId="60" xfId="0" applyNumberFormat="1" applyFont="1" applyFill="1" applyBorder="1" applyAlignment="1">
      <alignment horizontal="center" vertical="center" wrapText="1"/>
    </xf>
    <xf numFmtId="4" fontId="9" fillId="0" borderId="52" xfId="0" applyNumberFormat="1" applyFont="1" applyFill="1" applyBorder="1" applyAlignment="1">
      <alignment horizontal="center" vertical="center" wrapText="1"/>
    </xf>
    <xf numFmtId="0" fontId="25" fillId="0" borderId="0" xfId="4" applyAlignment="1">
      <alignment vertical="center"/>
    </xf>
    <xf numFmtId="49" fontId="31" fillId="0" borderId="0" xfId="0" applyNumberFormat="1" applyFont="1" applyFill="1" applyAlignment="1">
      <alignment wrapText="1"/>
    </xf>
    <xf numFmtId="49" fontId="31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/>
    <xf numFmtId="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49" fontId="20" fillId="0" borderId="0" xfId="0" applyNumberFormat="1" applyFont="1" applyFill="1" applyAlignment="1">
      <alignment wrapText="1"/>
    </xf>
    <xf numFmtId="49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/>
    </xf>
    <xf numFmtId="3" fontId="9" fillId="0" borderId="8" xfId="0" applyNumberFormat="1" applyFont="1" applyFill="1" applyBorder="1" applyAlignment="1">
      <alignment horizontal="center" vertical="center" wrapText="1"/>
    </xf>
    <xf numFmtId="3" fontId="9" fillId="0" borderId="61" xfId="0" applyNumberFormat="1" applyFont="1" applyFill="1" applyBorder="1" applyAlignment="1">
      <alignment horizontal="center" vertical="center" wrapText="1"/>
    </xf>
    <xf numFmtId="4" fontId="14" fillId="2" borderId="34" xfId="0" applyNumberFormat="1" applyFont="1" applyFill="1" applyBorder="1" applyAlignment="1">
      <alignment horizontal="center" vertical="center" wrapText="1"/>
    </xf>
    <xf numFmtId="4" fontId="14" fillId="2" borderId="37" xfId="0" applyNumberFormat="1" applyFont="1" applyFill="1" applyBorder="1" applyAlignment="1">
      <alignment horizontal="center" vertical="center" wrapText="1"/>
    </xf>
    <xf numFmtId="4" fontId="9" fillId="2" borderId="24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/>
    </xf>
    <xf numFmtId="4" fontId="25" fillId="0" borderId="15" xfId="4" applyNumberFormat="1" applyFill="1" applyBorder="1" applyAlignment="1">
      <alignment horizontal="center"/>
    </xf>
    <xf numFmtId="4" fontId="1" fillId="3" borderId="64" xfId="4" applyNumberFormat="1" applyFont="1" applyFill="1" applyBorder="1" applyAlignment="1">
      <alignment horizontal="center" vertical="center"/>
    </xf>
    <xf numFmtId="3" fontId="9" fillId="0" borderId="57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Fill="1" applyBorder="1" applyAlignment="1">
      <alignment horizontal="center" vertical="center" wrapText="1"/>
    </xf>
    <xf numFmtId="3" fontId="9" fillId="0" borderId="41" xfId="0" applyNumberFormat="1" applyFont="1" applyFill="1" applyBorder="1" applyAlignment="1">
      <alignment horizontal="center" vertical="center" wrapText="1"/>
    </xf>
    <xf numFmtId="0" fontId="30" fillId="0" borderId="34" xfId="0" applyFont="1" applyFill="1" applyBorder="1" applyAlignment="1">
      <alignment vertical="center" wrapText="1"/>
    </xf>
    <xf numFmtId="3" fontId="9" fillId="0" borderId="78" xfId="0" applyNumberFormat="1" applyFont="1" applyFill="1" applyBorder="1" applyAlignment="1">
      <alignment horizontal="center" vertical="center" wrapText="1"/>
    </xf>
    <xf numFmtId="0" fontId="9" fillId="0" borderId="79" xfId="0" applyFont="1" applyFill="1" applyBorder="1" applyAlignment="1">
      <alignment horizontal="center" vertical="center" wrapText="1"/>
    </xf>
    <xf numFmtId="0" fontId="9" fillId="0" borderId="80" xfId="0" applyFont="1" applyFill="1" applyBorder="1" applyAlignment="1">
      <alignment horizontal="center" vertical="center" wrapText="1"/>
    </xf>
    <xf numFmtId="3" fontId="9" fillId="0" borderId="58" xfId="0" applyNumberFormat="1" applyFont="1" applyFill="1" applyBorder="1" applyAlignment="1">
      <alignment horizontal="center" vertical="center" wrapText="1"/>
    </xf>
    <xf numFmtId="3" fontId="9" fillId="2" borderId="51" xfId="0" applyNumberFormat="1" applyFont="1" applyFill="1" applyBorder="1" applyAlignment="1">
      <alignment horizontal="center" vertical="center" wrapText="1"/>
    </xf>
    <xf numFmtId="3" fontId="9" fillId="0" borderId="49" xfId="0" applyNumberFormat="1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3" fontId="9" fillId="0" borderId="26" xfId="0" applyNumberFormat="1" applyFont="1" applyFill="1" applyBorder="1" applyAlignment="1">
      <alignment horizontal="center" vertical="center" wrapText="1"/>
    </xf>
    <xf numFmtId="3" fontId="12" fillId="0" borderId="81" xfId="0" applyNumberFormat="1" applyFont="1" applyFill="1" applyBorder="1" applyAlignment="1">
      <alignment horizontal="center" vertical="center" wrapText="1"/>
    </xf>
    <xf numFmtId="3" fontId="12" fillId="0" borderId="82" xfId="0" applyNumberFormat="1" applyFont="1" applyFill="1" applyBorder="1" applyAlignment="1">
      <alignment horizontal="center" vertical="center" wrapText="1"/>
    </xf>
    <xf numFmtId="3" fontId="12" fillId="0" borderId="83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62" xfId="0" applyNumberFormat="1" applyFont="1" applyFill="1" applyBorder="1" applyAlignment="1">
      <alignment horizontal="center" vertical="center" wrapText="1"/>
    </xf>
    <xf numFmtId="3" fontId="9" fillId="0" borderId="75" xfId="0" applyNumberFormat="1" applyFont="1" applyFill="1" applyBorder="1" applyAlignment="1">
      <alignment horizontal="center" vertical="center" wrapText="1"/>
    </xf>
    <xf numFmtId="4" fontId="13" fillId="0" borderId="34" xfId="0" applyNumberFormat="1" applyFont="1" applyFill="1" applyBorder="1" applyAlignment="1">
      <alignment horizontal="center" vertical="center" wrapText="1"/>
    </xf>
    <xf numFmtId="4" fontId="32" fillId="2" borderId="34" xfId="0" applyNumberFormat="1" applyFont="1" applyFill="1" applyBorder="1" applyAlignment="1">
      <alignment horizontal="center" vertical="center" wrapText="1"/>
    </xf>
    <xf numFmtId="4" fontId="32" fillId="2" borderId="60" xfId="0" applyNumberFormat="1" applyFont="1" applyFill="1" applyBorder="1" applyAlignment="1">
      <alignment horizontal="center" vertical="center" wrapText="1"/>
    </xf>
    <xf numFmtId="4" fontId="13" fillId="0" borderId="60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0" borderId="79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3" fontId="9" fillId="0" borderId="33" xfId="0" applyNumberFormat="1" applyFont="1" applyFill="1" applyBorder="1" applyAlignment="1">
      <alignment horizontal="center" vertical="center" wrapText="1"/>
    </xf>
    <xf numFmtId="3" fontId="9" fillId="0" borderId="57" xfId="0" applyNumberFormat="1" applyFont="1" applyFill="1" applyBorder="1" applyAlignment="1">
      <alignment horizontal="center" vertical="center" wrapText="1"/>
    </xf>
    <xf numFmtId="3" fontId="9" fillId="0" borderId="41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0" fontId="23" fillId="0" borderId="0" xfId="0" applyFont="1" applyFill="1" applyAlignment="1">
      <alignment horizontal="left" wrapText="1"/>
    </xf>
    <xf numFmtId="49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/>
    </xf>
    <xf numFmtId="0" fontId="27" fillId="0" borderId="0" xfId="4" applyFont="1" applyAlignment="1">
      <alignment horizontal="center"/>
    </xf>
    <xf numFmtId="0" fontId="8" fillId="0" borderId="0" xfId="0" applyFont="1" applyFill="1" applyBorder="1" applyAlignment="1">
      <alignment horizontal="left"/>
    </xf>
    <xf numFmtId="49" fontId="16" fillId="0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" fontId="33" fillId="0" borderId="0" xfId="0" applyNumberFormat="1" applyFont="1" applyFill="1" applyBorder="1" applyAlignment="1"/>
    <xf numFmtId="0" fontId="33" fillId="0" borderId="0" xfId="0" applyFont="1" applyFill="1" applyBorder="1" applyAlignment="1"/>
    <xf numFmtId="0" fontId="11" fillId="0" borderId="94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1" fillId="0" borderId="60" xfId="0" applyFont="1" applyFill="1" applyBorder="1" applyAlignment="1">
      <alignment horizontal="center" vertical="center" wrapText="1"/>
    </xf>
    <xf numFmtId="0" fontId="11" fillId="0" borderId="5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30" fillId="0" borderId="37" xfId="0" applyFont="1" applyFill="1" applyBorder="1" applyAlignment="1">
      <alignment vertical="center" wrapText="1"/>
    </xf>
    <xf numFmtId="0" fontId="11" fillId="0" borderId="26" xfId="0" applyFont="1" applyFill="1" applyBorder="1" applyAlignment="1">
      <alignment vertical="center" wrapText="1"/>
    </xf>
    <xf numFmtId="0" fontId="11" fillId="0" borderId="24" xfId="0" applyFont="1" applyFill="1" applyBorder="1" applyAlignment="1">
      <alignment vertical="center" wrapText="1"/>
    </xf>
    <xf numFmtId="0" fontId="18" fillId="0" borderId="25" xfId="0" applyFont="1" applyFill="1" applyBorder="1" applyAlignment="1">
      <alignment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9" fillId="0" borderId="24" xfId="0" applyNumberFormat="1" applyFont="1" applyFill="1" applyBorder="1" applyAlignment="1">
      <alignment horizontal="center" vertical="center" wrapText="1"/>
    </xf>
    <xf numFmtId="4" fontId="9" fillId="0" borderId="56" xfId="0" applyNumberFormat="1" applyFont="1" applyFill="1" applyBorder="1" applyAlignment="1">
      <alignment horizontal="center" vertical="center" wrapText="1"/>
    </xf>
    <xf numFmtId="4" fontId="9" fillId="0" borderId="55" xfId="0" applyNumberFormat="1" applyFont="1" applyFill="1" applyBorder="1" applyAlignment="1">
      <alignment horizontal="center" vertical="center" wrapText="1"/>
    </xf>
    <xf numFmtId="4" fontId="9" fillId="0" borderId="26" xfId="0" applyNumberFormat="1" applyFont="1" applyFill="1" applyBorder="1" applyAlignment="1">
      <alignment horizontal="center" vertical="center" wrapText="1"/>
    </xf>
    <xf numFmtId="4" fontId="35" fillId="2" borderId="34" xfId="0" applyNumberFormat="1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34" fillId="0" borderId="48" xfId="0" applyFont="1" applyFill="1" applyBorder="1" applyAlignment="1">
      <alignment horizontal="center" vertical="center" wrapText="1"/>
    </xf>
    <xf numFmtId="0" fontId="28" fillId="0" borderId="96" xfId="4" applyFont="1" applyFill="1" applyBorder="1" applyAlignment="1">
      <alignment horizontal="center" vertical="center"/>
    </xf>
    <xf numFmtId="49" fontId="28" fillId="0" borderId="96" xfId="4" applyNumberFormat="1" applyFont="1" applyFill="1" applyBorder="1" applyAlignment="1">
      <alignment horizontal="center" vertical="center"/>
    </xf>
    <xf numFmtId="0" fontId="29" fillId="0" borderId="96" xfId="4" applyFont="1" applyFill="1" applyBorder="1"/>
    <xf numFmtId="3" fontId="25" fillId="0" borderId="96" xfId="4" applyNumberFormat="1" applyFill="1" applyBorder="1"/>
    <xf numFmtId="0" fontId="25" fillId="0" borderId="96" xfId="4" applyFill="1" applyBorder="1"/>
    <xf numFmtId="3" fontId="25" fillId="0" borderId="96" xfId="4" applyNumberFormat="1" applyFill="1" applyBorder="1" applyAlignment="1">
      <alignment horizontal="center"/>
    </xf>
    <xf numFmtId="3" fontId="25" fillId="0" borderId="96" xfId="4" applyNumberFormat="1" applyFont="1" applyFill="1" applyBorder="1" applyAlignment="1">
      <alignment horizontal="center"/>
    </xf>
    <xf numFmtId="4" fontId="25" fillId="0" borderId="96" xfId="4" applyNumberFormat="1" applyFill="1" applyBorder="1" applyAlignment="1">
      <alignment horizontal="center"/>
    </xf>
    <xf numFmtId="0" fontId="1" fillId="0" borderId="15" xfId="4" applyFont="1" applyFill="1" applyBorder="1" applyAlignment="1">
      <alignment horizontal="center" vertical="center"/>
    </xf>
    <xf numFmtId="0" fontId="1" fillId="0" borderId="15" xfId="4" applyFont="1" applyFill="1" applyBorder="1" applyAlignment="1">
      <alignment horizontal="center" vertical="center" wrapText="1"/>
    </xf>
    <xf numFmtId="0" fontId="28" fillId="0" borderId="101" xfId="4" applyFont="1" applyFill="1" applyBorder="1" applyAlignment="1">
      <alignment horizontal="center" vertical="center"/>
    </xf>
    <xf numFmtId="4" fontId="1" fillId="3" borderId="103" xfId="4" applyNumberFormat="1" applyFont="1" applyFill="1" applyBorder="1" applyAlignment="1">
      <alignment horizontal="center" vertical="center"/>
    </xf>
    <xf numFmtId="0" fontId="36" fillId="0" borderId="15" xfId="4" applyFont="1" applyFill="1" applyBorder="1" applyAlignment="1">
      <alignment horizontal="center" vertical="center" wrapText="1"/>
    </xf>
    <xf numFmtId="0" fontId="36" fillId="0" borderId="15" xfId="4" applyFont="1" applyFill="1" applyBorder="1" applyAlignment="1">
      <alignment horizontal="center" vertical="center"/>
    </xf>
    <xf numFmtId="4" fontId="9" fillId="2" borderId="34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Border="1" applyAlignment="1">
      <alignment horizontal="left" wrapText="1"/>
    </xf>
    <xf numFmtId="0" fontId="0" fillId="2" borderId="0" xfId="0" applyFont="1" applyFill="1" applyAlignment="1"/>
    <xf numFmtId="49" fontId="20" fillId="0" borderId="0" xfId="0" applyNumberFormat="1" applyFont="1" applyFill="1" applyAlignment="1">
      <alignment wrapText="1"/>
    </xf>
    <xf numFmtId="4" fontId="25" fillId="0" borderId="102" xfId="4" applyNumberFormat="1" applyFill="1" applyBorder="1" applyAlignment="1">
      <alignment horizontal="center"/>
    </xf>
    <xf numFmtId="0" fontId="1" fillId="0" borderId="98" xfId="4" applyFont="1" applyFill="1" applyBorder="1" applyAlignment="1">
      <alignment horizontal="center" vertical="center" wrapText="1"/>
    </xf>
    <xf numFmtId="0" fontId="1" fillId="0" borderId="105" xfId="4" applyFont="1" applyFill="1" applyBorder="1" applyAlignment="1">
      <alignment horizontal="center" vertical="center" wrapText="1"/>
    </xf>
    <xf numFmtId="0" fontId="1" fillId="0" borderId="99" xfId="4" applyFont="1" applyFill="1" applyBorder="1" applyAlignment="1">
      <alignment horizontal="center" vertical="center" wrapText="1"/>
    </xf>
    <xf numFmtId="0" fontId="1" fillId="0" borderId="61" xfId="4" applyFont="1" applyFill="1" applyBorder="1" applyAlignment="1">
      <alignment horizontal="center" vertical="center" wrapText="1"/>
    </xf>
    <xf numFmtId="0" fontId="1" fillId="0" borderId="15" xfId="4" applyFont="1" applyFill="1" applyBorder="1" applyAlignment="1">
      <alignment horizontal="center" vertical="center" wrapText="1"/>
    </xf>
    <xf numFmtId="0" fontId="27" fillId="0" borderId="0" xfId="4" applyFont="1" applyAlignment="1">
      <alignment horizontal="center"/>
    </xf>
    <xf numFmtId="0" fontId="1" fillId="0" borderId="15" xfId="4" applyFont="1" applyFill="1" applyBorder="1" applyAlignment="1">
      <alignment horizontal="center" vertical="center"/>
    </xf>
    <xf numFmtId="0" fontId="1" fillId="0" borderId="8" xfId="4" applyFont="1" applyFill="1" applyBorder="1" applyAlignment="1">
      <alignment horizontal="center" vertical="center" wrapText="1"/>
    </xf>
    <xf numFmtId="0" fontId="1" fillId="0" borderId="14" xfId="4" applyFont="1" applyFill="1" applyBorder="1" applyAlignment="1">
      <alignment horizontal="center" vertical="center" wrapText="1"/>
    </xf>
    <xf numFmtId="0" fontId="28" fillId="0" borderId="61" xfId="4" applyFont="1" applyFill="1" applyBorder="1" applyAlignment="1">
      <alignment horizontal="center" vertical="center"/>
    </xf>
    <xf numFmtId="0" fontId="28" fillId="0" borderId="15" xfId="4" applyFont="1" applyFill="1" applyBorder="1" applyAlignment="1">
      <alignment horizontal="center" vertical="center"/>
    </xf>
    <xf numFmtId="3" fontId="1" fillId="0" borderId="61" xfId="4" applyNumberFormat="1" applyFont="1" applyFill="1" applyBorder="1" applyAlignment="1">
      <alignment horizontal="center" vertical="center"/>
    </xf>
    <xf numFmtId="3" fontId="1" fillId="0" borderId="15" xfId="4" applyNumberFormat="1" applyFont="1" applyFill="1" applyBorder="1" applyAlignment="1">
      <alignment horizontal="center" vertical="center"/>
    </xf>
    <xf numFmtId="0" fontId="1" fillId="0" borderId="95" xfId="4" applyFont="1" applyFill="1" applyBorder="1" applyAlignment="1">
      <alignment horizontal="center" vertical="center" wrapText="1"/>
    </xf>
    <xf numFmtId="0" fontId="1" fillId="0" borderId="100" xfId="4" applyFont="1" applyFill="1" applyBorder="1" applyAlignment="1">
      <alignment horizontal="center" vertical="center" wrapText="1"/>
    </xf>
    <xf numFmtId="0" fontId="1" fillId="0" borderId="61" xfId="4" applyFont="1" applyFill="1" applyBorder="1" applyAlignment="1">
      <alignment horizontal="center" vertical="center"/>
    </xf>
    <xf numFmtId="0" fontId="1" fillId="0" borderId="104" xfId="4" applyFont="1" applyFill="1" applyBorder="1" applyAlignment="1">
      <alignment horizontal="center" vertical="center" wrapText="1"/>
    </xf>
    <xf numFmtId="0" fontId="1" fillId="0" borderId="97" xfId="4" applyFont="1" applyFill="1" applyBorder="1" applyAlignment="1">
      <alignment horizontal="center" vertical="center" wrapText="1"/>
    </xf>
    <xf numFmtId="0" fontId="1" fillId="0" borderId="61" xfId="4" applyFont="1" applyBorder="1" applyAlignment="1">
      <alignment horizontal="center" vertical="center"/>
    </xf>
    <xf numFmtId="0" fontId="1" fillId="0" borderId="58" xfId="4" applyFont="1" applyBorder="1" applyAlignment="1">
      <alignment horizontal="center" vertical="center"/>
    </xf>
    <xf numFmtId="0" fontId="1" fillId="0" borderId="65" xfId="4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9" fontId="31" fillId="0" borderId="0" xfId="0" applyNumberFormat="1" applyFont="1" applyFill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1" fillId="0" borderId="0" xfId="0" applyNumberFormat="1" applyFont="1" applyFill="1" applyAlignment="1">
      <alignment horizontal="left" wrapText="1"/>
    </xf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left" vertical="center" wrapText="1"/>
    </xf>
    <xf numFmtId="49" fontId="20" fillId="0" borderId="0" xfId="0" applyNumberFormat="1" applyFont="1" applyFill="1" applyAlignment="1">
      <alignment horizontal="left" wrapText="1"/>
    </xf>
    <xf numFmtId="3" fontId="9" fillId="0" borderId="33" xfId="0" applyNumberFormat="1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4" fontId="9" fillId="0" borderId="32" xfId="0" applyNumberFormat="1" applyFont="1" applyFill="1" applyBorder="1" applyAlignment="1">
      <alignment horizontal="center" vertical="center" wrapText="1"/>
    </xf>
    <xf numFmtId="4" fontId="9" fillId="0" borderId="35" xfId="0" applyNumberFormat="1" applyFont="1" applyFill="1" applyBorder="1" applyAlignment="1">
      <alignment horizontal="center" vertical="center" wrapText="1"/>
    </xf>
    <xf numFmtId="4" fontId="9" fillId="0" borderId="36" xfId="0" applyNumberFormat="1" applyFont="1" applyFill="1" applyBorder="1" applyAlignment="1">
      <alignment horizontal="center" vertical="center" wrapText="1"/>
    </xf>
    <xf numFmtId="3" fontId="9" fillId="0" borderId="41" xfId="0" applyNumberFormat="1" applyFont="1" applyFill="1" applyBorder="1" applyAlignment="1">
      <alignment horizontal="center" vertical="center" wrapText="1"/>
    </xf>
    <xf numFmtId="3" fontId="9" fillId="0" borderId="67" xfId="0" applyNumberFormat="1" applyFont="1" applyFill="1" applyBorder="1" applyAlignment="1">
      <alignment horizontal="center" vertical="center" wrapText="1"/>
    </xf>
    <xf numFmtId="4" fontId="9" fillId="0" borderId="9" xfId="0" applyNumberFormat="1" applyFont="1" applyFill="1" applyBorder="1" applyAlignment="1">
      <alignment horizontal="center" vertical="center" wrapText="1"/>
    </xf>
    <xf numFmtId="4" fontId="9" fillId="0" borderId="42" xfId="0" applyNumberFormat="1" applyFont="1" applyFill="1" applyBorder="1" applyAlignment="1">
      <alignment horizontal="center" vertical="center" wrapText="1"/>
    </xf>
    <xf numFmtId="4" fontId="9" fillId="0" borderId="43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3" fontId="14" fillId="0" borderId="33" xfId="0" applyNumberFormat="1" applyFont="1" applyFill="1" applyBorder="1" applyAlignment="1">
      <alignment horizontal="center" vertical="center" wrapText="1"/>
    </xf>
    <xf numFmtId="3" fontId="14" fillId="0" borderId="17" xfId="0" applyNumberFormat="1" applyFont="1" applyFill="1" applyBorder="1" applyAlignment="1">
      <alignment horizontal="center" vertical="center" wrapText="1"/>
    </xf>
    <xf numFmtId="4" fontId="14" fillId="0" borderId="32" xfId="0" applyNumberFormat="1" applyFont="1" applyFill="1" applyBorder="1" applyAlignment="1">
      <alignment horizontal="center" vertical="center" wrapText="1"/>
    </xf>
    <xf numFmtId="4" fontId="14" fillId="0" borderId="35" xfId="0" applyNumberFormat="1" applyFont="1" applyFill="1" applyBorder="1" applyAlignment="1">
      <alignment horizontal="center" vertical="center" wrapText="1"/>
    </xf>
    <xf numFmtId="4" fontId="14" fillId="0" borderId="36" xfId="0" applyNumberFormat="1" applyFont="1" applyFill="1" applyBorder="1" applyAlignment="1">
      <alignment horizontal="center" vertical="center" wrapText="1"/>
    </xf>
    <xf numFmtId="3" fontId="9" fillId="0" borderId="57" xfId="0" applyNumberFormat="1" applyFont="1" applyFill="1" applyBorder="1" applyAlignment="1">
      <alignment horizontal="center" vertical="center" wrapText="1"/>
    </xf>
    <xf numFmtId="3" fontId="9" fillId="0" borderId="65" xfId="0" applyNumberFormat="1" applyFont="1" applyFill="1" applyBorder="1" applyAlignment="1">
      <alignment horizontal="center" vertical="center" wrapText="1"/>
    </xf>
    <xf numFmtId="4" fontId="9" fillId="0" borderId="70" xfId="0" applyNumberFormat="1" applyFont="1" applyFill="1" applyBorder="1" applyAlignment="1">
      <alignment horizontal="center" vertical="center" wrapText="1"/>
    </xf>
    <xf numFmtId="4" fontId="9" fillId="0" borderId="65" xfId="0" applyNumberFormat="1" applyFont="1" applyFill="1" applyBorder="1" applyAlignment="1">
      <alignment horizontal="center" vertical="center" wrapText="1"/>
    </xf>
    <xf numFmtId="4" fontId="9" fillId="0" borderId="71" xfId="0" applyNumberFormat="1" applyFont="1" applyFill="1" applyBorder="1" applyAlignment="1">
      <alignment horizontal="center" vertical="center" wrapText="1"/>
    </xf>
    <xf numFmtId="3" fontId="14" fillId="0" borderId="41" xfId="0" applyNumberFormat="1" applyFont="1" applyFill="1" applyBorder="1" applyAlignment="1">
      <alignment horizontal="center" vertical="center" wrapText="1"/>
    </xf>
    <xf numFmtId="3" fontId="14" fillId="0" borderId="67" xfId="0" applyNumberFormat="1" applyFont="1" applyFill="1" applyBorder="1" applyAlignment="1">
      <alignment horizontal="center" vertical="center" wrapText="1"/>
    </xf>
    <xf numFmtId="4" fontId="14" fillId="0" borderId="72" xfId="0" applyNumberFormat="1" applyFont="1" applyFill="1" applyBorder="1" applyAlignment="1">
      <alignment horizontal="center" vertical="center" wrapText="1"/>
    </xf>
    <xf numFmtId="4" fontId="14" fillId="0" borderId="73" xfId="0" applyNumberFormat="1" applyFont="1" applyFill="1" applyBorder="1" applyAlignment="1">
      <alignment horizontal="center" vertical="center" wrapText="1"/>
    </xf>
    <xf numFmtId="4" fontId="14" fillId="0" borderId="74" xfId="0" applyNumberFormat="1" applyFont="1" applyFill="1" applyBorder="1" applyAlignment="1">
      <alignment horizontal="center" vertical="center" wrapText="1"/>
    </xf>
    <xf numFmtId="3" fontId="9" fillId="0" borderId="27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4" fontId="9" fillId="0" borderId="29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4" fontId="14" fillId="0" borderId="45" xfId="0" applyNumberFormat="1" applyFont="1" applyFill="1" applyBorder="1" applyAlignment="1">
      <alignment horizontal="center" vertical="center" wrapText="1"/>
    </xf>
    <xf numFmtId="4" fontId="14" fillId="0" borderId="46" xfId="0" applyNumberFormat="1" applyFont="1" applyFill="1" applyBorder="1" applyAlignment="1">
      <alignment horizontal="center" vertical="center" wrapText="1"/>
    </xf>
    <xf numFmtId="4" fontId="14" fillId="0" borderId="4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6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77" xfId="0" applyFont="1" applyFill="1" applyBorder="1" applyAlignment="1">
      <alignment horizontal="center" vertical="center" wrapText="1"/>
    </xf>
    <xf numFmtId="0" fontId="9" fillId="0" borderId="76" xfId="0" applyFont="1" applyFill="1" applyBorder="1" applyAlignment="1">
      <alignment horizontal="center" vertical="center" wrapText="1"/>
    </xf>
    <xf numFmtId="0" fontId="9" fillId="0" borderId="84" xfId="0" applyFont="1" applyFill="1" applyBorder="1" applyAlignment="1">
      <alignment horizontal="center" vertical="center" wrapText="1"/>
    </xf>
    <xf numFmtId="0" fontId="9" fillId="0" borderId="8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9" fillId="0" borderId="59" xfId="0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left" vertical="center" wrapText="1"/>
    </xf>
    <xf numFmtId="3" fontId="14" fillId="0" borderId="90" xfId="0" applyNumberFormat="1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2" fontId="12" fillId="0" borderId="25" xfId="0" applyNumberFormat="1" applyFont="1" applyFill="1" applyBorder="1" applyAlignment="1">
      <alignment horizontal="center" vertical="center"/>
    </xf>
    <xf numFmtId="2" fontId="12" fillId="0" borderId="26" xfId="0" applyNumberFormat="1" applyFont="1" applyFill="1" applyBorder="1" applyAlignment="1">
      <alignment horizontal="center" vertical="center"/>
    </xf>
    <xf numFmtId="2" fontId="12" fillId="0" borderId="24" xfId="0" applyNumberFormat="1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left" vertical="center" wrapText="1"/>
    </xf>
    <xf numFmtId="0" fontId="9" fillId="0" borderId="93" xfId="0" applyFont="1" applyFill="1" applyBorder="1" applyAlignment="1">
      <alignment horizontal="left" vertical="center" wrapText="1"/>
    </xf>
    <xf numFmtId="0" fontId="9" fillId="0" borderId="86" xfId="0" applyFont="1" applyFill="1" applyBorder="1" applyAlignment="1">
      <alignment horizontal="center" vertical="center" wrapText="1"/>
    </xf>
    <xf numFmtId="0" fontId="9" fillId="0" borderId="87" xfId="0" applyFont="1" applyFill="1" applyBorder="1" applyAlignment="1">
      <alignment horizontal="center" vertical="center" wrapText="1"/>
    </xf>
    <xf numFmtId="0" fontId="9" fillId="0" borderId="8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3" fontId="9" fillId="0" borderId="89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3" fontId="9" fillId="0" borderId="90" xfId="0" applyNumberFormat="1" applyFont="1" applyFill="1" applyBorder="1" applyAlignment="1">
      <alignment horizontal="center" vertical="center" wrapText="1"/>
    </xf>
    <xf numFmtId="0" fontId="14" fillId="0" borderId="67" xfId="0" applyFont="1" applyFill="1" applyBorder="1" applyAlignment="1">
      <alignment horizontal="left" vertical="center" wrapText="1"/>
    </xf>
    <xf numFmtId="3" fontId="14" fillId="0" borderId="91" xfId="0" applyNumberFormat="1" applyFont="1" applyFill="1" applyBorder="1" applyAlignment="1">
      <alignment horizontal="center" vertical="center" wrapText="1"/>
    </xf>
    <xf numFmtId="1" fontId="12" fillId="0" borderId="25" xfId="0" applyNumberFormat="1" applyFont="1" applyFill="1" applyBorder="1" applyAlignment="1">
      <alignment horizontal="center" vertical="center"/>
    </xf>
    <xf numFmtId="1" fontId="12" fillId="0" borderId="26" xfId="0" applyNumberFormat="1" applyFont="1" applyFill="1" applyBorder="1" applyAlignment="1">
      <alignment horizontal="center" vertical="center"/>
    </xf>
    <xf numFmtId="1" fontId="12" fillId="0" borderId="24" xfId="0" applyNumberFormat="1" applyFont="1" applyFill="1" applyBorder="1" applyAlignment="1">
      <alignment horizontal="center" vertical="center"/>
    </xf>
    <xf numFmtId="0" fontId="9" fillId="0" borderId="68" xfId="0" applyFont="1" applyFill="1" applyBorder="1" applyAlignment="1">
      <alignment horizontal="left" vertical="center" wrapText="1"/>
    </xf>
    <xf numFmtId="0" fontId="9" fillId="0" borderId="69" xfId="0" applyFont="1" applyFill="1" applyBorder="1" applyAlignment="1">
      <alignment horizontal="left" vertical="center" wrapText="1"/>
    </xf>
    <xf numFmtId="3" fontId="9" fillId="0" borderId="92" xfId="0" applyNumberFormat="1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2" xfId="0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9" fillId="0" borderId="32" xfId="0" applyFont="1" applyFill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 wrapText="1"/>
    </xf>
    <xf numFmtId="3" fontId="9" fillId="0" borderId="91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49" fontId="20" fillId="0" borderId="0" xfId="0" applyNumberFormat="1" applyFont="1" applyFill="1" applyAlignment="1">
      <alignment wrapText="1"/>
    </xf>
    <xf numFmtId="49" fontId="19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Border="1" applyAlignment="1">
      <alignment horizontal="left"/>
    </xf>
    <xf numFmtId="49" fontId="19" fillId="2" borderId="0" xfId="0" applyNumberFormat="1" applyFont="1" applyFill="1" applyBorder="1" applyAlignment="1">
      <alignment horizontal="left" wrapText="1"/>
    </xf>
    <xf numFmtId="49" fontId="39" fillId="0" borderId="106" xfId="0" applyNumberFormat="1" applyFont="1" applyFill="1" applyBorder="1" applyAlignment="1">
      <alignment wrapText="1"/>
    </xf>
    <xf numFmtId="0" fontId="40" fillId="0" borderId="106" xfId="0" applyFont="1" applyBorder="1" applyAlignment="1">
      <alignment wrapText="1"/>
    </xf>
    <xf numFmtId="49" fontId="27" fillId="0" borderId="0" xfId="0" applyNumberFormat="1" applyFont="1" applyFill="1" applyAlignment="1">
      <alignment wrapText="1"/>
    </xf>
    <xf numFmtId="49" fontId="37" fillId="0" borderId="106" xfId="0" applyNumberFormat="1" applyFont="1" applyFill="1" applyBorder="1" applyAlignment="1">
      <alignment wrapText="1"/>
    </xf>
    <xf numFmtId="0" fontId="38" fillId="0" borderId="106" xfId="0" applyFont="1" applyBorder="1" applyAlignment="1">
      <alignment wrapText="1"/>
    </xf>
    <xf numFmtId="49" fontId="17" fillId="0" borderId="0" xfId="0" applyNumberFormat="1" applyFont="1" applyFill="1" applyAlignment="1">
      <alignment wrapText="1"/>
    </xf>
    <xf numFmtId="0" fontId="23" fillId="0" borderId="0" xfId="0" applyFont="1" applyFill="1" applyAlignment="1"/>
  </cellXfs>
  <cellStyles count="5">
    <cellStyle name="Обычный" xfId="0" builtinId="0"/>
    <cellStyle name="Обычный 2" xfId="1"/>
    <cellStyle name="Обычный_Пример свода" xfId="4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VW47"/>
  <sheetViews>
    <sheetView tabSelected="1" view="pageBreakPreview" zoomScaleNormal="100" workbookViewId="0">
      <selection activeCell="Q15" sqref="Q15"/>
    </sheetView>
  </sheetViews>
  <sheetFormatPr defaultRowHeight="12.75" x14ac:dyDescent="0.2"/>
  <cols>
    <col min="1" max="1" width="4.85546875" style="49" customWidth="1"/>
    <col min="2" max="2" width="11.28515625" style="42" customWidth="1"/>
    <col min="3" max="3" width="7" style="49" customWidth="1"/>
    <col min="4" max="4" width="17.140625" style="47" customWidth="1"/>
    <col min="5" max="5" width="5.85546875" style="48" customWidth="1"/>
    <col min="6" max="6" width="7.5703125" style="41" customWidth="1"/>
    <col min="7" max="7" width="9.5703125" style="41" customWidth="1"/>
    <col min="8" max="8" width="10.85546875" style="41" customWidth="1"/>
    <col min="9" max="9" width="9.5703125" style="41" customWidth="1"/>
    <col min="10" max="10" width="9" style="41" customWidth="1"/>
    <col min="11" max="11" width="8.42578125" style="41" customWidth="1"/>
    <col min="12" max="12" width="6.7109375" style="41" customWidth="1"/>
    <col min="13" max="13" width="7.7109375" style="41" customWidth="1"/>
    <col min="14" max="14" width="9.7109375" style="41" customWidth="1"/>
    <col min="15" max="15" width="9.42578125" style="41" customWidth="1"/>
    <col min="16" max="16" width="9.7109375" style="41" customWidth="1"/>
    <col min="17" max="17" width="8.85546875" style="41" customWidth="1"/>
    <col min="18" max="18" width="7.7109375" style="41" customWidth="1"/>
    <col min="19" max="19" width="7" style="41" customWidth="1"/>
    <col min="20" max="20" width="10.140625" style="41" customWidth="1"/>
    <col min="21" max="21" width="8.85546875" style="41" customWidth="1"/>
    <col min="22" max="22" width="8.7109375" style="41" customWidth="1"/>
    <col min="23" max="23" width="14.28515625" style="41" customWidth="1"/>
    <col min="24" max="24" width="12.85546875" style="41" customWidth="1"/>
    <col min="25" max="25" width="13" style="41" customWidth="1"/>
    <col min="26" max="26" width="12.42578125" style="41" customWidth="1"/>
    <col min="27" max="27" width="15.5703125" style="41" customWidth="1"/>
    <col min="28" max="28" width="18.85546875" style="41" customWidth="1"/>
    <col min="29" max="29" width="13.5703125" style="41" customWidth="1"/>
    <col min="30" max="30" width="16.85546875" style="41" customWidth="1"/>
    <col min="31" max="263" width="9.140625" style="41"/>
    <col min="264" max="264" width="4.85546875" style="41" customWidth="1"/>
    <col min="265" max="265" width="18.28515625" style="41" customWidth="1"/>
    <col min="266" max="266" width="8.5703125" style="41" customWidth="1"/>
    <col min="267" max="267" width="21.85546875" style="41" customWidth="1"/>
    <col min="268" max="268" width="8" style="41" customWidth="1"/>
    <col min="269" max="271" width="9.140625" style="41" hidden="1" customWidth="1"/>
    <col min="272" max="276" width="10.85546875" style="41" customWidth="1"/>
    <col min="277" max="277" width="7.5703125" style="41" customWidth="1"/>
    <col min="278" max="278" width="10.85546875" style="41" customWidth="1"/>
    <col min="279" max="279" width="12.28515625" style="41" customWidth="1"/>
    <col min="280" max="280" width="13.42578125" style="41" customWidth="1"/>
    <col min="281" max="281" width="13.5703125" style="41" customWidth="1"/>
    <col min="282" max="282" width="14" style="41" customWidth="1"/>
    <col min="283" max="284" width="7.42578125" style="41" customWidth="1"/>
    <col min="285" max="519" width="9.140625" style="41"/>
    <col min="520" max="520" width="4.85546875" style="41" customWidth="1"/>
    <col min="521" max="521" width="18.28515625" style="41" customWidth="1"/>
    <col min="522" max="522" width="8.5703125" style="41" customWidth="1"/>
    <col min="523" max="523" width="21.85546875" style="41" customWidth="1"/>
    <col min="524" max="524" width="8" style="41" customWidth="1"/>
    <col min="525" max="527" width="9.140625" style="41" hidden="1" customWidth="1"/>
    <col min="528" max="532" width="10.85546875" style="41" customWidth="1"/>
    <col min="533" max="533" width="7.5703125" style="41" customWidth="1"/>
    <col min="534" max="534" width="10.85546875" style="41" customWidth="1"/>
    <col min="535" max="535" width="12.28515625" style="41" customWidth="1"/>
    <col min="536" max="536" width="13.42578125" style="41" customWidth="1"/>
    <col min="537" max="537" width="13.5703125" style="41" customWidth="1"/>
    <col min="538" max="538" width="14" style="41" customWidth="1"/>
    <col min="539" max="540" width="7.42578125" style="41" customWidth="1"/>
    <col min="541" max="775" width="9.140625" style="41"/>
    <col min="776" max="776" width="4.85546875" style="41" customWidth="1"/>
    <col min="777" max="777" width="18.28515625" style="41" customWidth="1"/>
    <col min="778" max="778" width="8.5703125" style="41" customWidth="1"/>
    <col min="779" max="779" width="21.85546875" style="41" customWidth="1"/>
    <col min="780" max="780" width="8" style="41" customWidth="1"/>
    <col min="781" max="783" width="9.140625" style="41" hidden="1" customWidth="1"/>
    <col min="784" max="788" width="10.85546875" style="41" customWidth="1"/>
    <col min="789" max="789" width="7.5703125" style="41" customWidth="1"/>
    <col min="790" max="790" width="10.85546875" style="41" customWidth="1"/>
    <col min="791" max="791" width="12.28515625" style="41" customWidth="1"/>
    <col min="792" max="792" width="13.42578125" style="41" customWidth="1"/>
    <col min="793" max="793" width="13.5703125" style="41" customWidth="1"/>
    <col min="794" max="794" width="14" style="41" customWidth="1"/>
    <col min="795" max="796" width="7.42578125" style="41" customWidth="1"/>
    <col min="797" max="1031" width="9.140625" style="41"/>
    <col min="1032" max="1032" width="4.85546875" style="41" customWidth="1"/>
    <col min="1033" max="1033" width="18.28515625" style="41" customWidth="1"/>
    <col min="1034" max="1034" width="8.5703125" style="41" customWidth="1"/>
    <col min="1035" max="1035" width="21.85546875" style="41" customWidth="1"/>
    <col min="1036" max="1036" width="8" style="41" customWidth="1"/>
    <col min="1037" max="1039" width="9.140625" style="41" hidden="1" customWidth="1"/>
    <col min="1040" max="1044" width="10.85546875" style="41" customWidth="1"/>
    <col min="1045" max="1045" width="7.5703125" style="41" customWidth="1"/>
    <col min="1046" max="1046" width="10.85546875" style="41" customWidth="1"/>
    <col min="1047" max="1047" width="12.28515625" style="41" customWidth="1"/>
    <col min="1048" max="1048" width="13.42578125" style="41" customWidth="1"/>
    <col min="1049" max="1049" width="13.5703125" style="41" customWidth="1"/>
    <col min="1050" max="1050" width="14" style="41" customWidth="1"/>
    <col min="1051" max="1052" width="7.42578125" style="41" customWidth="1"/>
    <col min="1053" max="1287" width="9.140625" style="41"/>
    <col min="1288" max="1288" width="4.85546875" style="41" customWidth="1"/>
    <col min="1289" max="1289" width="18.28515625" style="41" customWidth="1"/>
    <col min="1290" max="1290" width="8.5703125" style="41" customWidth="1"/>
    <col min="1291" max="1291" width="21.85546875" style="41" customWidth="1"/>
    <col min="1292" max="1292" width="8" style="41" customWidth="1"/>
    <col min="1293" max="1295" width="9.140625" style="41" hidden="1" customWidth="1"/>
    <col min="1296" max="1300" width="10.85546875" style="41" customWidth="1"/>
    <col min="1301" max="1301" width="7.5703125" style="41" customWidth="1"/>
    <col min="1302" max="1302" width="10.85546875" style="41" customWidth="1"/>
    <col min="1303" max="1303" width="12.28515625" style="41" customWidth="1"/>
    <col min="1304" max="1304" width="13.42578125" style="41" customWidth="1"/>
    <col min="1305" max="1305" width="13.5703125" style="41" customWidth="1"/>
    <col min="1306" max="1306" width="14" style="41" customWidth="1"/>
    <col min="1307" max="1308" width="7.42578125" style="41" customWidth="1"/>
    <col min="1309" max="1543" width="9.140625" style="41"/>
    <col min="1544" max="1544" width="4.85546875" style="41" customWidth="1"/>
    <col min="1545" max="1545" width="18.28515625" style="41" customWidth="1"/>
    <col min="1546" max="1546" width="8.5703125" style="41" customWidth="1"/>
    <col min="1547" max="1547" width="21.85546875" style="41" customWidth="1"/>
    <col min="1548" max="1548" width="8" style="41" customWidth="1"/>
    <col min="1549" max="1551" width="9.140625" style="41" hidden="1" customWidth="1"/>
    <col min="1552" max="1556" width="10.85546875" style="41" customWidth="1"/>
    <col min="1557" max="1557" width="7.5703125" style="41" customWidth="1"/>
    <col min="1558" max="1558" width="10.85546875" style="41" customWidth="1"/>
    <col min="1559" max="1559" width="12.28515625" style="41" customWidth="1"/>
    <col min="1560" max="1560" width="13.42578125" style="41" customWidth="1"/>
    <col min="1561" max="1561" width="13.5703125" style="41" customWidth="1"/>
    <col min="1562" max="1562" width="14" style="41" customWidth="1"/>
    <col min="1563" max="1564" width="7.42578125" style="41" customWidth="1"/>
    <col min="1565" max="1799" width="9.140625" style="41"/>
    <col min="1800" max="1800" width="4.85546875" style="41" customWidth="1"/>
    <col min="1801" max="1801" width="18.28515625" style="41" customWidth="1"/>
    <col min="1802" max="1802" width="8.5703125" style="41" customWidth="1"/>
    <col min="1803" max="1803" width="21.85546875" style="41" customWidth="1"/>
    <col min="1804" max="1804" width="8" style="41" customWidth="1"/>
    <col min="1805" max="1807" width="9.140625" style="41" hidden="1" customWidth="1"/>
    <col min="1808" max="1812" width="10.85546875" style="41" customWidth="1"/>
    <col min="1813" max="1813" width="7.5703125" style="41" customWidth="1"/>
    <col min="1814" max="1814" width="10.85546875" style="41" customWidth="1"/>
    <col min="1815" max="1815" width="12.28515625" style="41" customWidth="1"/>
    <col min="1816" max="1816" width="13.42578125" style="41" customWidth="1"/>
    <col min="1817" max="1817" width="13.5703125" style="41" customWidth="1"/>
    <col min="1818" max="1818" width="14" style="41" customWidth="1"/>
    <col min="1819" max="1820" width="7.42578125" style="41" customWidth="1"/>
    <col min="1821" max="2055" width="9.140625" style="41"/>
    <col min="2056" max="2056" width="4.85546875" style="41" customWidth="1"/>
    <col min="2057" max="2057" width="18.28515625" style="41" customWidth="1"/>
    <col min="2058" max="2058" width="8.5703125" style="41" customWidth="1"/>
    <col min="2059" max="2059" width="21.85546875" style="41" customWidth="1"/>
    <col min="2060" max="2060" width="8" style="41" customWidth="1"/>
    <col min="2061" max="2063" width="9.140625" style="41" hidden="1" customWidth="1"/>
    <col min="2064" max="2068" width="10.85546875" style="41" customWidth="1"/>
    <col min="2069" max="2069" width="7.5703125" style="41" customWidth="1"/>
    <col min="2070" max="2070" width="10.85546875" style="41" customWidth="1"/>
    <col min="2071" max="2071" width="12.28515625" style="41" customWidth="1"/>
    <col min="2072" max="2072" width="13.42578125" style="41" customWidth="1"/>
    <col min="2073" max="2073" width="13.5703125" style="41" customWidth="1"/>
    <col min="2074" max="2074" width="14" style="41" customWidth="1"/>
    <col min="2075" max="2076" width="7.42578125" style="41" customWidth="1"/>
    <col min="2077" max="2311" width="9.140625" style="41"/>
    <col min="2312" max="2312" width="4.85546875" style="41" customWidth="1"/>
    <col min="2313" max="2313" width="18.28515625" style="41" customWidth="1"/>
    <col min="2314" max="2314" width="8.5703125" style="41" customWidth="1"/>
    <col min="2315" max="2315" width="21.85546875" style="41" customWidth="1"/>
    <col min="2316" max="2316" width="8" style="41" customWidth="1"/>
    <col min="2317" max="2319" width="9.140625" style="41" hidden="1" customWidth="1"/>
    <col min="2320" max="2324" width="10.85546875" style="41" customWidth="1"/>
    <col min="2325" max="2325" width="7.5703125" style="41" customWidth="1"/>
    <col min="2326" max="2326" width="10.85546875" style="41" customWidth="1"/>
    <col min="2327" max="2327" width="12.28515625" style="41" customWidth="1"/>
    <col min="2328" max="2328" width="13.42578125" style="41" customWidth="1"/>
    <col min="2329" max="2329" width="13.5703125" style="41" customWidth="1"/>
    <col min="2330" max="2330" width="14" style="41" customWidth="1"/>
    <col min="2331" max="2332" width="7.42578125" style="41" customWidth="1"/>
    <col min="2333" max="2567" width="9.140625" style="41"/>
    <col min="2568" max="2568" width="4.85546875" style="41" customWidth="1"/>
    <col min="2569" max="2569" width="18.28515625" style="41" customWidth="1"/>
    <col min="2570" max="2570" width="8.5703125" style="41" customWidth="1"/>
    <col min="2571" max="2571" width="21.85546875" style="41" customWidth="1"/>
    <col min="2572" max="2572" width="8" style="41" customWidth="1"/>
    <col min="2573" max="2575" width="9.140625" style="41" hidden="1" customWidth="1"/>
    <col min="2576" max="2580" width="10.85546875" style="41" customWidth="1"/>
    <col min="2581" max="2581" width="7.5703125" style="41" customWidth="1"/>
    <col min="2582" max="2582" width="10.85546875" style="41" customWidth="1"/>
    <col min="2583" max="2583" width="12.28515625" style="41" customWidth="1"/>
    <col min="2584" max="2584" width="13.42578125" style="41" customWidth="1"/>
    <col min="2585" max="2585" width="13.5703125" style="41" customWidth="1"/>
    <col min="2586" max="2586" width="14" style="41" customWidth="1"/>
    <col min="2587" max="2588" width="7.42578125" style="41" customWidth="1"/>
    <col min="2589" max="2823" width="9.140625" style="41"/>
    <col min="2824" max="2824" width="4.85546875" style="41" customWidth="1"/>
    <col min="2825" max="2825" width="18.28515625" style="41" customWidth="1"/>
    <col min="2826" max="2826" width="8.5703125" style="41" customWidth="1"/>
    <col min="2827" max="2827" width="21.85546875" style="41" customWidth="1"/>
    <col min="2828" max="2828" width="8" style="41" customWidth="1"/>
    <col min="2829" max="2831" width="9.140625" style="41" hidden="1" customWidth="1"/>
    <col min="2832" max="2836" width="10.85546875" style="41" customWidth="1"/>
    <col min="2837" max="2837" width="7.5703125" style="41" customWidth="1"/>
    <col min="2838" max="2838" width="10.85546875" style="41" customWidth="1"/>
    <col min="2839" max="2839" width="12.28515625" style="41" customWidth="1"/>
    <col min="2840" max="2840" width="13.42578125" style="41" customWidth="1"/>
    <col min="2841" max="2841" width="13.5703125" style="41" customWidth="1"/>
    <col min="2842" max="2842" width="14" style="41" customWidth="1"/>
    <col min="2843" max="2844" width="7.42578125" style="41" customWidth="1"/>
    <col min="2845" max="3079" width="9.140625" style="41"/>
    <col min="3080" max="3080" width="4.85546875" style="41" customWidth="1"/>
    <col min="3081" max="3081" width="18.28515625" style="41" customWidth="1"/>
    <col min="3082" max="3082" width="8.5703125" style="41" customWidth="1"/>
    <col min="3083" max="3083" width="21.85546875" style="41" customWidth="1"/>
    <col min="3084" max="3084" width="8" style="41" customWidth="1"/>
    <col min="3085" max="3087" width="9.140625" style="41" hidden="1" customWidth="1"/>
    <col min="3088" max="3092" width="10.85546875" style="41" customWidth="1"/>
    <col min="3093" max="3093" width="7.5703125" style="41" customWidth="1"/>
    <col min="3094" max="3094" width="10.85546875" style="41" customWidth="1"/>
    <col min="3095" max="3095" width="12.28515625" style="41" customWidth="1"/>
    <col min="3096" max="3096" width="13.42578125" style="41" customWidth="1"/>
    <col min="3097" max="3097" width="13.5703125" style="41" customWidth="1"/>
    <col min="3098" max="3098" width="14" style="41" customWidth="1"/>
    <col min="3099" max="3100" width="7.42578125" style="41" customWidth="1"/>
    <col min="3101" max="3335" width="9.140625" style="41"/>
    <col min="3336" max="3336" width="4.85546875" style="41" customWidth="1"/>
    <col min="3337" max="3337" width="18.28515625" style="41" customWidth="1"/>
    <col min="3338" max="3338" width="8.5703125" style="41" customWidth="1"/>
    <col min="3339" max="3339" width="21.85546875" style="41" customWidth="1"/>
    <col min="3340" max="3340" width="8" style="41" customWidth="1"/>
    <col min="3341" max="3343" width="9.140625" style="41" hidden="1" customWidth="1"/>
    <col min="3344" max="3348" width="10.85546875" style="41" customWidth="1"/>
    <col min="3349" max="3349" width="7.5703125" style="41" customWidth="1"/>
    <col min="3350" max="3350" width="10.85546875" style="41" customWidth="1"/>
    <col min="3351" max="3351" width="12.28515625" style="41" customWidth="1"/>
    <col min="3352" max="3352" width="13.42578125" style="41" customWidth="1"/>
    <col min="3353" max="3353" width="13.5703125" style="41" customWidth="1"/>
    <col min="3354" max="3354" width="14" style="41" customWidth="1"/>
    <col min="3355" max="3356" width="7.42578125" style="41" customWidth="1"/>
    <col min="3357" max="3591" width="9.140625" style="41"/>
    <col min="3592" max="3592" width="4.85546875" style="41" customWidth="1"/>
    <col min="3593" max="3593" width="18.28515625" style="41" customWidth="1"/>
    <col min="3594" max="3594" width="8.5703125" style="41" customWidth="1"/>
    <col min="3595" max="3595" width="21.85546875" style="41" customWidth="1"/>
    <col min="3596" max="3596" width="8" style="41" customWidth="1"/>
    <col min="3597" max="3599" width="9.140625" style="41" hidden="1" customWidth="1"/>
    <col min="3600" max="3604" width="10.85546875" style="41" customWidth="1"/>
    <col min="3605" max="3605" width="7.5703125" style="41" customWidth="1"/>
    <col min="3606" max="3606" width="10.85546875" style="41" customWidth="1"/>
    <col min="3607" max="3607" width="12.28515625" style="41" customWidth="1"/>
    <col min="3608" max="3608" width="13.42578125" style="41" customWidth="1"/>
    <col min="3609" max="3609" width="13.5703125" style="41" customWidth="1"/>
    <col min="3610" max="3610" width="14" style="41" customWidth="1"/>
    <col min="3611" max="3612" width="7.42578125" style="41" customWidth="1"/>
    <col min="3613" max="3847" width="9.140625" style="41"/>
    <col min="3848" max="3848" width="4.85546875" style="41" customWidth="1"/>
    <col min="3849" max="3849" width="18.28515625" style="41" customWidth="1"/>
    <col min="3850" max="3850" width="8.5703125" style="41" customWidth="1"/>
    <col min="3851" max="3851" width="21.85546875" style="41" customWidth="1"/>
    <col min="3852" max="3852" width="8" style="41" customWidth="1"/>
    <col min="3853" max="3855" width="9.140625" style="41" hidden="1" customWidth="1"/>
    <col min="3856" max="3860" width="10.85546875" style="41" customWidth="1"/>
    <col min="3861" max="3861" width="7.5703125" style="41" customWidth="1"/>
    <col min="3862" max="3862" width="10.85546875" style="41" customWidth="1"/>
    <col min="3863" max="3863" width="12.28515625" style="41" customWidth="1"/>
    <col min="3864" max="3864" width="13.42578125" style="41" customWidth="1"/>
    <col min="3865" max="3865" width="13.5703125" style="41" customWidth="1"/>
    <col min="3866" max="3866" width="14" style="41" customWidth="1"/>
    <col min="3867" max="3868" width="7.42578125" style="41" customWidth="1"/>
    <col min="3869" max="4103" width="9.140625" style="41"/>
    <col min="4104" max="4104" width="4.85546875" style="41" customWidth="1"/>
    <col min="4105" max="4105" width="18.28515625" style="41" customWidth="1"/>
    <col min="4106" max="4106" width="8.5703125" style="41" customWidth="1"/>
    <col min="4107" max="4107" width="21.85546875" style="41" customWidth="1"/>
    <col min="4108" max="4108" width="8" style="41" customWidth="1"/>
    <col min="4109" max="4111" width="9.140625" style="41" hidden="1" customWidth="1"/>
    <col min="4112" max="4116" width="10.85546875" style="41" customWidth="1"/>
    <col min="4117" max="4117" width="7.5703125" style="41" customWidth="1"/>
    <col min="4118" max="4118" width="10.85546875" style="41" customWidth="1"/>
    <col min="4119" max="4119" width="12.28515625" style="41" customWidth="1"/>
    <col min="4120" max="4120" width="13.42578125" style="41" customWidth="1"/>
    <col min="4121" max="4121" width="13.5703125" style="41" customWidth="1"/>
    <col min="4122" max="4122" width="14" style="41" customWidth="1"/>
    <col min="4123" max="4124" width="7.42578125" style="41" customWidth="1"/>
    <col min="4125" max="4359" width="9.140625" style="41"/>
    <col min="4360" max="4360" width="4.85546875" style="41" customWidth="1"/>
    <col min="4361" max="4361" width="18.28515625" style="41" customWidth="1"/>
    <col min="4362" max="4362" width="8.5703125" style="41" customWidth="1"/>
    <col min="4363" max="4363" width="21.85546875" style="41" customWidth="1"/>
    <col min="4364" max="4364" width="8" style="41" customWidth="1"/>
    <col min="4365" max="4367" width="9.140625" style="41" hidden="1" customWidth="1"/>
    <col min="4368" max="4372" width="10.85546875" style="41" customWidth="1"/>
    <col min="4373" max="4373" width="7.5703125" style="41" customWidth="1"/>
    <col min="4374" max="4374" width="10.85546875" style="41" customWidth="1"/>
    <col min="4375" max="4375" width="12.28515625" style="41" customWidth="1"/>
    <col min="4376" max="4376" width="13.42578125" style="41" customWidth="1"/>
    <col min="4377" max="4377" width="13.5703125" style="41" customWidth="1"/>
    <col min="4378" max="4378" width="14" style="41" customWidth="1"/>
    <col min="4379" max="4380" width="7.42578125" style="41" customWidth="1"/>
    <col min="4381" max="4615" width="9.140625" style="41"/>
    <col min="4616" max="4616" width="4.85546875" style="41" customWidth="1"/>
    <col min="4617" max="4617" width="18.28515625" style="41" customWidth="1"/>
    <col min="4618" max="4618" width="8.5703125" style="41" customWidth="1"/>
    <col min="4619" max="4619" width="21.85546875" style="41" customWidth="1"/>
    <col min="4620" max="4620" width="8" style="41" customWidth="1"/>
    <col min="4621" max="4623" width="9.140625" style="41" hidden="1" customWidth="1"/>
    <col min="4624" max="4628" width="10.85546875" style="41" customWidth="1"/>
    <col min="4629" max="4629" width="7.5703125" style="41" customWidth="1"/>
    <col min="4630" max="4630" width="10.85546875" style="41" customWidth="1"/>
    <col min="4631" max="4631" width="12.28515625" style="41" customWidth="1"/>
    <col min="4632" max="4632" width="13.42578125" style="41" customWidth="1"/>
    <col min="4633" max="4633" width="13.5703125" style="41" customWidth="1"/>
    <col min="4634" max="4634" width="14" style="41" customWidth="1"/>
    <col min="4635" max="4636" width="7.42578125" style="41" customWidth="1"/>
    <col min="4637" max="4871" width="9.140625" style="41"/>
    <col min="4872" max="4872" width="4.85546875" style="41" customWidth="1"/>
    <col min="4873" max="4873" width="18.28515625" style="41" customWidth="1"/>
    <col min="4874" max="4874" width="8.5703125" style="41" customWidth="1"/>
    <col min="4875" max="4875" width="21.85546875" style="41" customWidth="1"/>
    <col min="4876" max="4876" width="8" style="41" customWidth="1"/>
    <col min="4877" max="4879" width="9.140625" style="41" hidden="1" customWidth="1"/>
    <col min="4880" max="4884" width="10.85546875" style="41" customWidth="1"/>
    <col min="4885" max="4885" width="7.5703125" style="41" customWidth="1"/>
    <col min="4886" max="4886" width="10.85546875" style="41" customWidth="1"/>
    <col min="4887" max="4887" width="12.28515625" style="41" customWidth="1"/>
    <col min="4888" max="4888" width="13.42578125" style="41" customWidth="1"/>
    <col min="4889" max="4889" width="13.5703125" style="41" customWidth="1"/>
    <col min="4890" max="4890" width="14" style="41" customWidth="1"/>
    <col min="4891" max="4892" width="7.42578125" style="41" customWidth="1"/>
    <col min="4893" max="5127" width="9.140625" style="41"/>
    <col min="5128" max="5128" width="4.85546875" style="41" customWidth="1"/>
    <col min="5129" max="5129" width="18.28515625" style="41" customWidth="1"/>
    <col min="5130" max="5130" width="8.5703125" style="41" customWidth="1"/>
    <col min="5131" max="5131" width="21.85546875" style="41" customWidth="1"/>
    <col min="5132" max="5132" width="8" style="41" customWidth="1"/>
    <col min="5133" max="5135" width="9.140625" style="41" hidden="1" customWidth="1"/>
    <col min="5136" max="5140" width="10.85546875" style="41" customWidth="1"/>
    <col min="5141" max="5141" width="7.5703125" style="41" customWidth="1"/>
    <col min="5142" max="5142" width="10.85546875" style="41" customWidth="1"/>
    <col min="5143" max="5143" width="12.28515625" style="41" customWidth="1"/>
    <col min="5144" max="5144" width="13.42578125" style="41" customWidth="1"/>
    <col min="5145" max="5145" width="13.5703125" style="41" customWidth="1"/>
    <col min="5146" max="5146" width="14" style="41" customWidth="1"/>
    <col min="5147" max="5148" width="7.42578125" style="41" customWidth="1"/>
    <col min="5149" max="5383" width="9.140625" style="41"/>
    <col min="5384" max="5384" width="4.85546875" style="41" customWidth="1"/>
    <col min="5385" max="5385" width="18.28515625" style="41" customWidth="1"/>
    <col min="5386" max="5386" width="8.5703125" style="41" customWidth="1"/>
    <col min="5387" max="5387" width="21.85546875" style="41" customWidth="1"/>
    <col min="5388" max="5388" width="8" style="41" customWidth="1"/>
    <col min="5389" max="5391" width="9.140625" style="41" hidden="1" customWidth="1"/>
    <col min="5392" max="5396" width="10.85546875" style="41" customWidth="1"/>
    <col min="5397" max="5397" width="7.5703125" style="41" customWidth="1"/>
    <col min="5398" max="5398" width="10.85546875" style="41" customWidth="1"/>
    <col min="5399" max="5399" width="12.28515625" style="41" customWidth="1"/>
    <col min="5400" max="5400" width="13.42578125" style="41" customWidth="1"/>
    <col min="5401" max="5401" width="13.5703125" style="41" customWidth="1"/>
    <col min="5402" max="5402" width="14" style="41" customWidth="1"/>
    <col min="5403" max="5404" width="7.42578125" style="41" customWidth="1"/>
    <col min="5405" max="5639" width="9.140625" style="41"/>
    <col min="5640" max="5640" width="4.85546875" style="41" customWidth="1"/>
    <col min="5641" max="5641" width="18.28515625" style="41" customWidth="1"/>
    <col min="5642" max="5642" width="8.5703125" style="41" customWidth="1"/>
    <col min="5643" max="5643" width="21.85546875" style="41" customWidth="1"/>
    <col min="5644" max="5644" width="8" style="41" customWidth="1"/>
    <col min="5645" max="5647" width="9.140625" style="41" hidden="1" customWidth="1"/>
    <col min="5648" max="5652" width="10.85546875" style="41" customWidth="1"/>
    <col min="5653" max="5653" width="7.5703125" style="41" customWidth="1"/>
    <col min="5654" max="5654" width="10.85546875" style="41" customWidth="1"/>
    <col min="5655" max="5655" width="12.28515625" style="41" customWidth="1"/>
    <col min="5656" max="5656" width="13.42578125" style="41" customWidth="1"/>
    <col min="5657" max="5657" width="13.5703125" style="41" customWidth="1"/>
    <col min="5658" max="5658" width="14" style="41" customWidth="1"/>
    <col min="5659" max="5660" width="7.42578125" style="41" customWidth="1"/>
    <col min="5661" max="5895" width="9.140625" style="41"/>
    <col min="5896" max="5896" width="4.85546875" style="41" customWidth="1"/>
    <col min="5897" max="5897" width="18.28515625" style="41" customWidth="1"/>
    <col min="5898" max="5898" width="8.5703125" style="41" customWidth="1"/>
    <col min="5899" max="5899" width="21.85546875" style="41" customWidth="1"/>
    <col min="5900" max="5900" width="8" style="41" customWidth="1"/>
    <col min="5901" max="5903" width="9.140625" style="41" hidden="1" customWidth="1"/>
    <col min="5904" max="5908" width="10.85546875" style="41" customWidth="1"/>
    <col min="5909" max="5909" width="7.5703125" style="41" customWidth="1"/>
    <col min="5910" max="5910" width="10.85546875" style="41" customWidth="1"/>
    <col min="5911" max="5911" width="12.28515625" style="41" customWidth="1"/>
    <col min="5912" max="5912" width="13.42578125" style="41" customWidth="1"/>
    <col min="5913" max="5913" width="13.5703125" style="41" customWidth="1"/>
    <col min="5914" max="5914" width="14" style="41" customWidth="1"/>
    <col min="5915" max="5916" width="7.42578125" style="41" customWidth="1"/>
    <col min="5917" max="6151" width="9.140625" style="41"/>
    <col min="6152" max="6152" width="4.85546875" style="41" customWidth="1"/>
    <col min="6153" max="6153" width="18.28515625" style="41" customWidth="1"/>
    <col min="6154" max="6154" width="8.5703125" style="41" customWidth="1"/>
    <col min="6155" max="6155" width="21.85546875" style="41" customWidth="1"/>
    <col min="6156" max="6156" width="8" style="41" customWidth="1"/>
    <col min="6157" max="6159" width="9.140625" style="41" hidden="1" customWidth="1"/>
    <col min="6160" max="6164" width="10.85546875" style="41" customWidth="1"/>
    <col min="6165" max="6165" width="7.5703125" style="41" customWidth="1"/>
    <col min="6166" max="6166" width="10.85546875" style="41" customWidth="1"/>
    <col min="6167" max="6167" width="12.28515625" style="41" customWidth="1"/>
    <col min="6168" max="6168" width="13.42578125" style="41" customWidth="1"/>
    <col min="6169" max="6169" width="13.5703125" style="41" customWidth="1"/>
    <col min="6170" max="6170" width="14" style="41" customWidth="1"/>
    <col min="6171" max="6172" width="7.42578125" style="41" customWidth="1"/>
    <col min="6173" max="6407" width="9.140625" style="41"/>
    <col min="6408" max="6408" width="4.85546875" style="41" customWidth="1"/>
    <col min="6409" max="6409" width="18.28515625" style="41" customWidth="1"/>
    <col min="6410" max="6410" width="8.5703125" style="41" customWidth="1"/>
    <col min="6411" max="6411" width="21.85546875" style="41" customWidth="1"/>
    <col min="6412" max="6412" width="8" style="41" customWidth="1"/>
    <col min="6413" max="6415" width="9.140625" style="41" hidden="1" customWidth="1"/>
    <col min="6416" max="6420" width="10.85546875" style="41" customWidth="1"/>
    <col min="6421" max="6421" width="7.5703125" style="41" customWidth="1"/>
    <col min="6422" max="6422" width="10.85546875" style="41" customWidth="1"/>
    <col min="6423" max="6423" width="12.28515625" style="41" customWidth="1"/>
    <col min="6424" max="6424" width="13.42578125" style="41" customWidth="1"/>
    <col min="6425" max="6425" width="13.5703125" style="41" customWidth="1"/>
    <col min="6426" max="6426" width="14" style="41" customWidth="1"/>
    <col min="6427" max="6428" width="7.42578125" style="41" customWidth="1"/>
    <col min="6429" max="6663" width="9.140625" style="41"/>
    <col min="6664" max="6664" width="4.85546875" style="41" customWidth="1"/>
    <col min="6665" max="6665" width="18.28515625" style="41" customWidth="1"/>
    <col min="6666" max="6666" width="8.5703125" style="41" customWidth="1"/>
    <col min="6667" max="6667" width="21.85546875" style="41" customWidth="1"/>
    <col min="6668" max="6668" width="8" style="41" customWidth="1"/>
    <col min="6669" max="6671" width="9.140625" style="41" hidden="1" customWidth="1"/>
    <col min="6672" max="6676" width="10.85546875" style="41" customWidth="1"/>
    <col min="6677" max="6677" width="7.5703125" style="41" customWidth="1"/>
    <col min="6678" max="6678" width="10.85546875" style="41" customWidth="1"/>
    <col min="6679" max="6679" width="12.28515625" style="41" customWidth="1"/>
    <col min="6680" max="6680" width="13.42578125" style="41" customWidth="1"/>
    <col min="6681" max="6681" width="13.5703125" style="41" customWidth="1"/>
    <col min="6682" max="6682" width="14" style="41" customWidth="1"/>
    <col min="6683" max="6684" width="7.42578125" style="41" customWidth="1"/>
    <col min="6685" max="6919" width="9.140625" style="41"/>
    <col min="6920" max="6920" width="4.85546875" style="41" customWidth="1"/>
    <col min="6921" max="6921" width="18.28515625" style="41" customWidth="1"/>
    <col min="6922" max="6922" width="8.5703125" style="41" customWidth="1"/>
    <col min="6923" max="6923" width="21.85546875" style="41" customWidth="1"/>
    <col min="6924" max="6924" width="8" style="41" customWidth="1"/>
    <col min="6925" max="6927" width="9.140625" style="41" hidden="1" customWidth="1"/>
    <col min="6928" max="6932" width="10.85546875" style="41" customWidth="1"/>
    <col min="6933" max="6933" width="7.5703125" style="41" customWidth="1"/>
    <col min="6934" max="6934" width="10.85546875" style="41" customWidth="1"/>
    <col min="6935" max="6935" width="12.28515625" style="41" customWidth="1"/>
    <col min="6936" max="6936" width="13.42578125" style="41" customWidth="1"/>
    <col min="6937" max="6937" width="13.5703125" style="41" customWidth="1"/>
    <col min="6938" max="6938" width="14" style="41" customWidth="1"/>
    <col min="6939" max="6940" width="7.42578125" style="41" customWidth="1"/>
    <col min="6941" max="7175" width="9.140625" style="41"/>
    <col min="7176" max="7176" width="4.85546875" style="41" customWidth="1"/>
    <col min="7177" max="7177" width="18.28515625" style="41" customWidth="1"/>
    <col min="7178" max="7178" width="8.5703125" style="41" customWidth="1"/>
    <col min="7179" max="7179" width="21.85546875" style="41" customWidth="1"/>
    <col min="7180" max="7180" width="8" style="41" customWidth="1"/>
    <col min="7181" max="7183" width="9.140625" style="41" hidden="1" customWidth="1"/>
    <col min="7184" max="7188" width="10.85546875" style="41" customWidth="1"/>
    <col min="7189" max="7189" width="7.5703125" style="41" customWidth="1"/>
    <col min="7190" max="7190" width="10.85546875" style="41" customWidth="1"/>
    <col min="7191" max="7191" width="12.28515625" style="41" customWidth="1"/>
    <col min="7192" max="7192" width="13.42578125" style="41" customWidth="1"/>
    <col min="7193" max="7193" width="13.5703125" style="41" customWidth="1"/>
    <col min="7194" max="7194" width="14" style="41" customWidth="1"/>
    <col min="7195" max="7196" width="7.42578125" style="41" customWidth="1"/>
    <col min="7197" max="7431" width="9.140625" style="41"/>
    <col min="7432" max="7432" width="4.85546875" style="41" customWidth="1"/>
    <col min="7433" max="7433" width="18.28515625" style="41" customWidth="1"/>
    <col min="7434" max="7434" width="8.5703125" style="41" customWidth="1"/>
    <col min="7435" max="7435" width="21.85546875" style="41" customWidth="1"/>
    <col min="7436" max="7436" width="8" style="41" customWidth="1"/>
    <col min="7437" max="7439" width="9.140625" style="41" hidden="1" customWidth="1"/>
    <col min="7440" max="7444" width="10.85546875" style="41" customWidth="1"/>
    <col min="7445" max="7445" width="7.5703125" style="41" customWidth="1"/>
    <col min="7446" max="7446" width="10.85546875" style="41" customWidth="1"/>
    <col min="7447" max="7447" width="12.28515625" style="41" customWidth="1"/>
    <col min="7448" max="7448" width="13.42578125" style="41" customWidth="1"/>
    <col min="7449" max="7449" width="13.5703125" style="41" customWidth="1"/>
    <col min="7450" max="7450" width="14" style="41" customWidth="1"/>
    <col min="7451" max="7452" width="7.42578125" style="41" customWidth="1"/>
    <col min="7453" max="7687" width="9.140625" style="41"/>
    <col min="7688" max="7688" width="4.85546875" style="41" customWidth="1"/>
    <col min="7689" max="7689" width="18.28515625" style="41" customWidth="1"/>
    <col min="7690" max="7690" width="8.5703125" style="41" customWidth="1"/>
    <col min="7691" max="7691" width="21.85546875" style="41" customWidth="1"/>
    <col min="7692" max="7692" width="8" style="41" customWidth="1"/>
    <col min="7693" max="7695" width="9.140625" style="41" hidden="1" customWidth="1"/>
    <col min="7696" max="7700" width="10.85546875" style="41" customWidth="1"/>
    <col min="7701" max="7701" width="7.5703125" style="41" customWidth="1"/>
    <col min="7702" max="7702" width="10.85546875" style="41" customWidth="1"/>
    <col min="7703" max="7703" width="12.28515625" style="41" customWidth="1"/>
    <col min="7704" max="7704" width="13.42578125" style="41" customWidth="1"/>
    <col min="7705" max="7705" width="13.5703125" style="41" customWidth="1"/>
    <col min="7706" max="7706" width="14" style="41" customWidth="1"/>
    <col min="7707" max="7708" width="7.42578125" style="41" customWidth="1"/>
    <col min="7709" max="7943" width="9.140625" style="41"/>
    <col min="7944" max="7944" width="4.85546875" style="41" customWidth="1"/>
    <col min="7945" max="7945" width="18.28515625" style="41" customWidth="1"/>
    <col min="7946" max="7946" width="8.5703125" style="41" customWidth="1"/>
    <col min="7947" max="7947" width="21.85546875" style="41" customWidth="1"/>
    <col min="7948" max="7948" width="8" style="41" customWidth="1"/>
    <col min="7949" max="7951" width="9.140625" style="41" hidden="1" customWidth="1"/>
    <col min="7952" max="7956" width="10.85546875" style="41" customWidth="1"/>
    <col min="7957" max="7957" width="7.5703125" style="41" customWidth="1"/>
    <col min="7958" max="7958" width="10.85546875" style="41" customWidth="1"/>
    <col min="7959" max="7959" width="12.28515625" style="41" customWidth="1"/>
    <col min="7960" max="7960" width="13.42578125" style="41" customWidth="1"/>
    <col min="7961" max="7961" width="13.5703125" style="41" customWidth="1"/>
    <col min="7962" max="7962" width="14" style="41" customWidth="1"/>
    <col min="7963" max="7964" width="7.42578125" style="41" customWidth="1"/>
    <col min="7965" max="8199" width="9.140625" style="41"/>
    <col min="8200" max="8200" width="4.85546875" style="41" customWidth="1"/>
    <col min="8201" max="8201" width="18.28515625" style="41" customWidth="1"/>
    <col min="8202" max="8202" width="8.5703125" style="41" customWidth="1"/>
    <col min="8203" max="8203" width="21.85546875" style="41" customWidth="1"/>
    <col min="8204" max="8204" width="8" style="41" customWidth="1"/>
    <col min="8205" max="8207" width="9.140625" style="41" hidden="1" customWidth="1"/>
    <col min="8208" max="8212" width="10.85546875" style="41" customWidth="1"/>
    <col min="8213" max="8213" width="7.5703125" style="41" customWidth="1"/>
    <col min="8214" max="8214" width="10.85546875" style="41" customWidth="1"/>
    <col min="8215" max="8215" width="12.28515625" style="41" customWidth="1"/>
    <col min="8216" max="8216" width="13.42578125" style="41" customWidth="1"/>
    <col min="8217" max="8217" width="13.5703125" style="41" customWidth="1"/>
    <col min="8218" max="8218" width="14" style="41" customWidth="1"/>
    <col min="8219" max="8220" width="7.42578125" style="41" customWidth="1"/>
    <col min="8221" max="8455" width="9.140625" style="41"/>
    <col min="8456" max="8456" width="4.85546875" style="41" customWidth="1"/>
    <col min="8457" max="8457" width="18.28515625" style="41" customWidth="1"/>
    <col min="8458" max="8458" width="8.5703125" style="41" customWidth="1"/>
    <col min="8459" max="8459" width="21.85546875" style="41" customWidth="1"/>
    <col min="8460" max="8460" width="8" style="41" customWidth="1"/>
    <col min="8461" max="8463" width="9.140625" style="41" hidden="1" customWidth="1"/>
    <col min="8464" max="8468" width="10.85546875" style="41" customWidth="1"/>
    <col min="8469" max="8469" width="7.5703125" style="41" customWidth="1"/>
    <col min="8470" max="8470" width="10.85546875" style="41" customWidth="1"/>
    <col min="8471" max="8471" width="12.28515625" style="41" customWidth="1"/>
    <col min="8472" max="8472" width="13.42578125" style="41" customWidth="1"/>
    <col min="8473" max="8473" width="13.5703125" style="41" customWidth="1"/>
    <col min="8474" max="8474" width="14" style="41" customWidth="1"/>
    <col min="8475" max="8476" width="7.42578125" style="41" customWidth="1"/>
    <col min="8477" max="8711" width="9.140625" style="41"/>
    <col min="8712" max="8712" width="4.85546875" style="41" customWidth="1"/>
    <col min="8713" max="8713" width="18.28515625" style="41" customWidth="1"/>
    <col min="8714" max="8714" width="8.5703125" style="41" customWidth="1"/>
    <col min="8715" max="8715" width="21.85546875" style="41" customWidth="1"/>
    <col min="8716" max="8716" width="8" style="41" customWidth="1"/>
    <col min="8717" max="8719" width="9.140625" style="41" hidden="1" customWidth="1"/>
    <col min="8720" max="8724" width="10.85546875" style="41" customWidth="1"/>
    <col min="8725" max="8725" width="7.5703125" style="41" customWidth="1"/>
    <col min="8726" max="8726" width="10.85546875" style="41" customWidth="1"/>
    <col min="8727" max="8727" width="12.28515625" style="41" customWidth="1"/>
    <col min="8728" max="8728" width="13.42578125" style="41" customWidth="1"/>
    <col min="8729" max="8729" width="13.5703125" style="41" customWidth="1"/>
    <col min="8730" max="8730" width="14" style="41" customWidth="1"/>
    <col min="8731" max="8732" width="7.42578125" style="41" customWidth="1"/>
    <col min="8733" max="8967" width="9.140625" style="41"/>
    <col min="8968" max="8968" width="4.85546875" style="41" customWidth="1"/>
    <col min="8969" max="8969" width="18.28515625" style="41" customWidth="1"/>
    <col min="8970" max="8970" width="8.5703125" style="41" customWidth="1"/>
    <col min="8971" max="8971" width="21.85546875" style="41" customWidth="1"/>
    <col min="8972" max="8972" width="8" style="41" customWidth="1"/>
    <col min="8973" max="8975" width="9.140625" style="41" hidden="1" customWidth="1"/>
    <col min="8976" max="8980" width="10.85546875" style="41" customWidth="1"/>
    <col min="8981" max="8981" width="7.5703125" style="41" customWidth="1"/>
    <col min="8982" max="8982" width="10.85546875" style="41" customWidth="1"/>
    <col min="8983" max="8983" width="12.28515625" style="41" customWidth="1"/>
    <col min="8984" max="8984" width="13.42578125" style="41" customWidth="1"/>
    <col min="8985" max="8985" width="13.5703125" style="41" customWidth="1"/>
    <col min="8986" max="8986" width="14" style="41" customWidth="1"/>
    <col min="8987" max="8988" width="7.42578125" style="41" customWidth="1"/>
    <col min="8989" max="9223" width="9.140625" style="41"/>
    <col min="9224" max="9224" width="4.85546875" style="41" customWidth="1"/>
    <col min="9225" max="9225" width="18.28515625" style="41" customWidth="1"/>
    <col min="9226" max="9226" width="8.5703125" style="41" customWidth="1"/>
    <col min="9227" max="9227" width="21.85546875" style="41" customWidth="1"/>
    <col min="9228" max="9228" width="8" style="41" customWidth="1"/>
    <col min="9229" max="9231" width="9.140625" style="41" hidden="1" customWidth="1"/>
    <col min="9232" max="9236" width="10.85546875" style="41" customWidth="1"/>
    <col min="9237" max="9237" width="7.5703125" style="41" customWidth="1"/>
    <col min="9238" max="9238" width="10.85546875" style="41" customWidth="1"/>
    <col min="9239" max="9239" width="12.28515625" style="41" customWidth="1"/>
    <col min="9240" max="9240" width="13.42578125" style="41" customWidth="1"/>
    <col min="9241" max="9241" width="13.5703125" style="41" customWidth="1"/>
    <col min="9242" max="9242" width="14" style="41" customWidth="1"/>
    <col min="9243" max="9244" width="7.42578125" style="41" customWidth="1"/>
    <col min="9245" max="9479" width="9.140625" style="41"/>
    <col min="9480" max="9480" width="4.85546875" style="41" customWidth="1"/>
    <col min="9481" max="9481" width="18.28515625" style="41" customWidth="1"/>
    <col min="9482" max="9482" width="8.5703125" style="41" customWidth="1"/>
    <col min="9483" max="9483" width="21.85546875" style="41" customWidth="1"/>
    <col min="9484" max="9484" width="8" style="41" customWidth="1"/>
    <col min="9485" max="9487" width="9.140625" style="41" hidden="1" customWidth="1"/>
    <col min="9488" max="9492" width="10.85546875" style="41" customWidth="1"/>
    <col min="9493" max="9493" width="7.5703125" style="41" customWidth="1"/>
    <col min="9494" max="9494" width="10.85546875" style="41" customWidth="1"/>
    <col min="9495" max="9495" width="12.28515625" style="41" customWidth="1"/>
    <col min="9496" max="9496" width="13.42578125" style="41" customWidth="1"/>
    <col min="9497" max="9497" width="13.5703125" style="41" customWidth="1"/>
    <col min="9498" max="9498" width="14" style="41" customWidth="1"/>
    <col min="9499" max="9500" width="7.42578125" style="41" customWidth="1"/>
    <col min="9501" max="9735" width="9.140625" style="41"/>
    <col min="9736" max="9736" width="4.85546875" style="41" customWidth="1"/>
    <col min="9737" max="9737" width="18.28515625" style="41" customWidth="1"/>
    <col min="9738" max="9738" width="8.5703125" style="41" customWidth="1"/>
    <col min="9739" max="9739" width="21.85546875" style="41" customWidth="1"/>
    <col min="9740" max="9740" width="8" style="41" customWidth="1"/>
    <col min="9741" max="9743" width="9.140625" style="41" hidden="1" customWidth="1"/>
    <col min="9744" max="9748" width="10.85546875" style="41" customWidth="1"/>
    <col min="9749" max="9749" width="7.5703125" style="41" customWidth="1"/>
    <col min="9750" max="9750" width="10.85546875" style="41" customWidth="1"/>
    <col min="9751" max="9751" width="12.28515625" style="41" customWidth="1"/>
    <col min="9752" max="9752" width="13.42578125" style="41" customWidth="1"/>
    <col min="9753" max="9753" width="13.5703125" style="41" customWidth="1"/>
    <col min="9754" max="9754" width="14" style="41" customWidth="1"/>
    <col min="9755" max="9756" width="7.42578125" style="41" customWidth="1"/>
    <col min="9757" max="9991" width="9.140625" style="41"/>
    <col min="9992" max="9992" width="4.85546875" style="41" customWidth="1"/>
    <col min="9993" max="9993" width="18.28515625" style="41" customWidth="1"/>
    <col min="9994" max="9994" width="8.5703125" style="41" customWidth="1"/>
    <col min="9995" max="9995" width="21.85546875" style="41" customWidth="1"/>
    <col min="9996" max="9996" width="8" style="41" customWidth="1"/>
    <col min="9997" max="9999" width="9.140625" style="41" hidden="1" customWidth="1"/>
    <col min="10000" max="10004" width="10.85546875" style="41" customWidth="1"/>
    <col min="10005" max="10005" width="7.5703125" style="41" customWidth="1"/>
    <col min="10006" max="10006" width="10.85546875" style="41" customWidth="1"/>
    <col min="10007" max="10007" width="12.28515625" style="41" customWidth="1"/>
    <col min="10008" max="10008" width="13.42578125" style="41" customWidth="1"/>
    <col min="10009" max="10009" width="13.5703125" style="41" customWidth="1"/>
    <col min="10010" max="10010" width="14" style="41" customWidth="1"/>
    <col min="10011" max="10012" width="7.42578125" style="41" customWidth="1"/>
    <col min="10013" max="10247" width="9.140625" style="41"/>
    <col min="10248" max="10248" width="4.85546875" style="41" customWidth="1"/>
    <col min="10249" max="10249" width="18.28515625" style="41" customWidth="1"/>
    <col min="10250" max="10250" width="8.5703125" style="41" customWidth="1"/>
    <col min="10251" max="10251" width="21.85546875" style="41" customWidth="1"/>
    <col min="10252" max="10252" width="8" style="41" customWidth="1"/>
    <col min="10253" max="10255" width="9.140625" style="41" hidden="1" customWidth="1"/>
    <col min="10256" max="10260" width="10.85546875" style="41" customWidth="1"/>
    <col min="10261" max="10261" width="7.5703125" style="41" customWidth="1"/>
    <col min="10262" max="10262" width="10.85546875" style="41" customWidth="1"/>
    <col min="10263" max="10263" width="12.28515625" style="41" customWidth="1"/>
    <col min="10264" max="10264" width="13.42578125" style="41" customWidth="1"/>
    <col min="10265" max="10265" width="13.5703125" style="41" customWidth="1"/>
    <col min="10266" max="10266" width="14" style="41" customWidth="1"/>
    <col min="10267" max="10268" width="7.42578125" style="41" customWidth="1"/>
    <col min="10269" max="10503" width="9.140625" style="41"/>
    <col min="10504" max="10504" width="4.85546875" style="41" customWidth="1"/>
    <col min="10505" max="10505" width="18.28515625" style="41" customWidth="1"/>
    <col min="10506" max="10506" width="8.5703125" style="41" customWidth="1"/>
    <col min="10507" max="10507" width="21.85546875" style="41" customWidth="1"/>
    <col min="10508" max="10508" width="8" style="41" customWidth="1"/>
    <col min="10509" max="10511" width="9.140625" style="41" hidden="1" customWidth="1"/>
    <col min="10512" max="10516" width="10.85546875" style="41" customWidth="1"/>
    <col min="10517" max="10517" width="7.5703125" style="41" customWidth="1"/>
    <col min="10518" max="10518" width="10.85546875" style="41" customWidth="1"/>
    <col min="10519" max="10519" width="12.28515625" style="41" customWidth="1"/>
    <col min="10520" max="10520" width="13.42578125" style="41" customWidth="1"/>
    <col min="10521" max="10521" width="13.5703125" style="41" customWidth="1"/>
    <col min="10522" max="10522" width="14" style="41" customWidth="1"/>
    <col min="10523" max="10524" width="7.42578125" style="41" customWidth="1"/>
    <col min="10525" max="10759" width="9.140625" style="41"/>
    <col min="10760" max="10760" width="4.85546875" style="41" customWidth="1"/>
    <col min="10761" max="10761" width="18.28515625" style="41" customWidth="1"/>
    <col min="10762" max="10762" width="8.5703125" style="41" customWidth="1"/>
    <col min="10763" max="10763" width="21.85546875" style="41" customWidth="1"/>
    <col min="10764" max="10764" width="8" style="41" customWidth="1"/>
    <col min="10765" max="10767" width="9.140625" style="41" hidden="1" customWidth="1"/>
    <col min="10768" max="10772" width="10.85546875" style="41" customWidth="1"/>
    <col min="10773" max="10773" width="7.5703125" style="41" customWidth="1"/>
    <col min="10774" max="10774" width="10.85546875" style="41" customWidth="1"/>
    <col min="10775" max="10775" width="12.28515625" style="41" customWidth="1"/>
    <col min="10776" max="10776" width="13.42578125" style="41" customWidth="1"/>
    <col min="10777" max="10777" width="13.5703125" style="41" customWidth="1"/>
    <col min="10778" max="10778" width="14" style="41" customWidth="1"/>
    <col min="10779" max="10780" width="7.42578125" style="41" customWidth="1"/>
    <col min="10781" max="11015" width="9.140625" style="41"/>
    <col min="11016" max="11016" width="4.85546875" style="41" customWidth="1"/>
    <col min="11017" max="11017" width="18.28515625" style="41" customWidth="1"/>
    <col min="11018" max="11018" width="8.5703125" style="41" customWidth="1"/>
    <col min="11019" max="11019" width="21.85546875" style="41" customWidth="1"/>
    <col min="11020" max="11020" width="8" style="41" customWidth="1"/>
    <col min="11021" max="11023" width="9.140625" style="41" hidden="1" customWidth="1"/>
    <col min="11024" max="11028" width="10.85546875" style="41" customWidth="1"/>
    <col min="11029" max="11029" width="7.5703125" style="41" customWidth="1"/>
    <col min="11030" max="11030" width="10.85546875" style="41" customWidth="1"/>
    <col min="11031" max="11031" width="12.28515625" style="41" customWidth="1"/>
    <col min="11032" max="11032" width="13.42578125" style="41" customWidth="1"/>
    <col min="11033" max="11033" width="13.5703125" style="41" customWidth="1"/>
    <col min="11034" max="11034" width="14" style="41" customWidth="1"/>
    <col min="11035" max="11036" width="7.42578125" style="41" customWidth="1"/>
    <col min="11037" max="11271" width="9.140625" style="41"/>
    <col min="11272" max="11272" width="4.85546875" style="41" customWidth="1"/>
    <col min="11273" max="11273" width="18.28515625" style="41" customWidth="1"/>
    <col min="11274" max="11274" width="8.5703125" style="41" customWidth="1"/>
    <col min="11275" max="11275" width="21.85546875" style="41" customWidth="1"/>
    <col min="11276" max="11276" width="8" style="41" customWidth="1"/>
    <col min="11277" max="11279" width="9.140625" style="41" hidden="1" customWidth="1"/>
    <col min="11280" max="11284" width="10.85546875" style="41" customWidth="1"/>
    <col min="11285" max="11285" width="7.5703125" style="41" customWidth="1"/>
    <col min="11286" max="11286" width="10.85546875" style="41" customWidth="1"/>
    <col min="11287" max="11287" width="12.28515625" style="41" customWidth="1"/>
    <col min="11288" max="11288" width="13.42578125" style="41" customWidth="1"/>
    <col min="11289" max="11289" width="13.5703125" style="41" customWidth="1"/>
    <col min="11290" max="11290" width="14" style="41" customWidth="1"/>
    <col min="11291" max="11292" width="7.42578125" style="41" customWidth="1"/>
    <col min="11293" max="11527" width="9.140625" style="41"/>
    <col min="11528" max="11528" width="4.85546875" style="41" customWidth="1"/>
    <col min="11529" max="11529" width="18.28515625" style="41" customWidth="1"/>
    <col min="11530" max="11530" width="8.5703125" style="41" customWidth="1"/>
    <col min="11531" max="11531" width="21.85546875" style="41" customWidth="1"/>
    <col min="11532" max="11532" width="8" style="41" customWidth="1"/>
    <col min="11533" max="11535" width="9.140625" style="41" hidden="1" customWidth="1"/>
    <col min="11536" max="11540" width="10.85546875" style="41" customWidth="1"/>
    <col min="11541" max="11541" width="7.5703125" style="41" customWidth="1"/>
    <col min="11542" max="11542" width="10.85546875" style="41" customWidth="1"/>
    <col min="11543" max="11543" width="12.28515625" style="41" customWidth="1"/>
    <col min="11544" max="11544" width="13.42578125" style="41" customWidth="1"/>
    <col min="11545" max="11545" width="13.5703125" style="41" customWidth="1"/>
    <col min="11546" max="11546" width="14" style="41" customWidth="1"/>
    <col min="11547" max="11548" width="7.42578125" style="41" customWidth="1"/>
    <col min="11549" max="11783" width="9.140625" style="41"/>
    <col min="11784" max="11784" width="4.85546875" style="41" customWidth="1"/>
    <col min="11785" max="11785" width="18.28515625" style="41" customWidth="1"/>
    <col min="11786" max="11786" width="8.5703125" style="41" customWidth="1"/>
    <col min="11787" max="11787" width="21.85546875" style="41" customWidth="1"/>
    <col min="11788" max="11788" width="8" style="41" customWidth="1"/>
    <col min="11789" max="11791" width="9.140625" style="41" hidden="1" customWidth="1"/>
    <col min="11792" max="11796" width="10.85546875" style="41" customWidth="1"/>
    <col min="11797" max="11797" width="7.5703125" style="41" customWidth="1"/>
    <col min="11798" max="11798" width="10.85546875" style="41" customWidth="1"/>
    <col min="11799" max="11799" width="12.28515625" style="41" customWidth="1"/>
    <col min="11800" max="11800" width="13.42578125" style="41" customWidth="1"/>
    <col min="11801" max="11801" width="13.5703125" style="41" customWidth="1"/>
    <col min="11802" max="11802" width="14" style="41" customWidth="1"/>
    <col min="11803" max="11804" width="7.42578125" style="41" customWidth="1"/>
    <col min="11805" max="12039" width="9.140625" style="41"/>
    <col min="12040" max="12040" width="4.85546875" style="41" customWidth="1"/>
    <col min="12041" max="12041" width="18.28515625" style="41" customWidth="1"/>
    <col min="12042" max="12042" width="8.5703125" style="41" customWidth="1"/>
    <col min="12043" max="12043" width="21.85546875" style="41" customWidth="1"/>
    <col min="12044" max="12044" width="8" style="41" customWidth="1"/>
    <col min="12045" max="12047" width="9.140625" style="41" hidden="1" customWidth="1"/>
    <col min="12048" max="12052" width="10.85546875" style="41" customWidth="1"/>
    <col min="12053" max="12053" width="7.5703125" style="41" customWidth="1"/>
    <col min="12054" max="12054" width="10.85546875" style="41" customWidth="1"/>
    <col min="12055" max="12055" width="12.28515625" style="41" customWidth="1"/>
    <col min="12056" max="12056" width="13.42578125" style="41" customWidth="1"/>
    <col min="12057" max="12057" width="13.5703125" style="41" customWidth="1"/>
    <col min="12058" max="12058" width="14" style="41" customWidth="1"/>
    <col min="12059" max="12060" width="7.42578125" style="41" customWidth="1"/>
    <col min="12061" max="12295" width="9.140625" style="41"/>
    <col min="12296" max="12296" width="4.85546875" style="41" customWidth="1"/>
    <col min="12297" max="12297" width="18.28515625" style="41" customWidth="1"/>
    <col min="12298" max="12298" width="8.5703125" style="41" customWidth="1"/>
    <col min="12299" max="12299" width="21.85546875" style="41" customWidth="1"/>
    <col min="12300" max="12300" width="8" style="41" customWidth="1"/>
    <col min="12301" max="12303" width="9.140625" style="41" hidden="1" customWidth="1"/>
    <col min="12304" max="12308" width="10.85546875" style="41" customWidth="1"/>
    <col min="12309" max="12309" width="7.5703125" style="41" customWidth="1"/>
    <col min="12310" max="12310" width="10.85546875" style="41" customWidth="1"/>
    <col min="12311" max="12311" width="12.28515625" style="41" customWidth="1"/>
    <col min="12312" max="12312" width="13.42578125" style="41" customWidth="1"/>
    <col min="12313" max="12313" width="13.5703125" style="41" customWidth="1"/>
    <col min="12314" max="12314" width="14" style="41" customWidth="1"/>
    <col min="12315" max="12316" width="7.42578125" style="41" customWidth="1"/>
    <col min="12317" max="12551" width="9.140625" style="41"/>
    <col min="12552" max="12552" width="4.85546875" style="41" customWidth="1"/>
    <col min="12553" max="12553" width="18.28515625" style="41" customWidth="1"/>
    <col min="12554" max="12554" width="8.5703125" style="41" customWidth="1"/>
    <col min="12555" max="12555" width="21.85546875" style="41" customWidth="1"/>
    <col min="12556" max="12556" width="8" style="41" customWidth="1"/>
    <col min="12557" max="12559" width="9.140625" style="41" hidden="1" customWidth="1"/>
    <col min="12560" max="12564" width="10.85546875" style="41" customWidth="1"/>
    <col min="12565" max="12565" width="7.5703125" style="41" customWidth="1"/>
    <col min="12566" max="12566" width="10.85546875" style="41" customWidth="1"/>
    <col min="12567" max="12567" width="12.28515625" style="41" customWidth="1"/>
    <col min="12568" max="12568" width="13.42578125" style="41" customWidth="1"/>
    <col min="12569" max="12569" width="13.5703125" style="41" customWidth="1"/>
    <col min="12570" max="12570" width="14" style="41" customWidth="1"/>
    <col min="12571" max="12572" width="7.42578125" style="41" customWidth="1"/>
    <col min="12573" max="12807" width="9.140625" style="41"/>
    <col min="12808" max="12808" width="4.85546875" style="41" customWidth="1"/>
    <col min="12809" max="12809" width="18.28515625" style="41" customWidth="1"/>
    <col min="12810" max="12810" width="8.5703125" style="41" customWidth="1"/>
    <col min="12811" max="12811" width="21.85546875" style="41" customWidth="1"/>
    <col min="12812" max="12812" width="8" style="41" customWidth="1"/>
    <col min="12813" max="12815" width="9.140625" style="41" hidden="1" customWidth="1"/>
    <col min="12816" max="12820" width="10.85546875" style="41" customWidth="1"/>
    <col min="12821" max="12821" width="7.5703125" style="41" customWidth="1"/>
    <col min="12822" max="12822" width="10.85546875" style="41" customWidth="1"/>
    <col min="12823" max="12823" width="12.28515625" style="41" customWidth="1"/>
    <col min="12824" max="12824" width="13.42578125" style="41" customWidth="1"/>
    <col min="12825" max="12825" width="13.5703125" style="41" customWidth="1"/>
    <col min="12826" max="12826" width="14" style="41" customWidth="1"/>
    <col min="12827" max="12828" width="7.42578125" style="41" customWidth="1"/>
    <col min="12829" max="13063" width="9.140625" style="41"/>
    <col min="13064" max="13064" width="4.85546875" style="41" customWidth="1"/>
    <col min="13065" max="13065" width="18.28515625" style="41" customWidth="1"/>
    <col min="13066" max="13066" width="8.5703125" style="41" customWidth="1"/>
    <col min="13067" max="13067" width="21.85546875" style="41" customWidth="1"/>
    <col min="13068" max="13068" width="8" style="41" customWidth="1"/>
    <col min="13069" max="13071" width="9.140625" style="41" hidden="1" customWidth="1"/>
    <col min="13072" max="13076" width="10.85546875" style="41" customWidth="1"/>
    <col min="13077" max="13077" width="7.5703125" style="41" customWidth="1"/>
    <col min="13078" max="13078" width="10.85546875" style="41" customWidth="1"/>
    <col min="13079" max="13079" width="12.28515625" style="41" customWidth="1"/>
    <col min="13080" max="13080" width="13.42578125" style="41" customWidth="1"/>
    <col min="13081" max="13081" width="13.5703125" style="41" customWidth="1"/>
    <col min="13082" max="13082" width="14" style="41" customWidth="1"/>
    <col min="13083" max="13084" width="7.42578125" style="41" customWidth="1"/>
    <col min="13085" max="13319" width="9.140625" style="41"/>
    <col min="13320" max="13320" width="4.85546875" style="41" customWidth="1"/>
    <col min="13321" max="13321" width="18.28515625" style="41" customWidth="1"/>
    <col min="13322" max="13322" width="8.5703125" style="41" customWidth="1"/>
    <col min="13323" max="13323" width="21.85546875" style="41" customWidth="1"/>
    <col min="13324" max="13324" width="8" style="41" customWidth="1"/>
    <col min="13325" max="13327" width="9.140625" style="41" hidden="1" customWidth="1"/>
    <col min="13328" max="13332" width="10.85546875" style="41" customWidth="1"/>
    <col min="13333" max="13333" width="7.5703125" style="41" customWidth="1"/>
    <col min="13334" max="13334" width="10.85546875" style="41" customWidth="1"/>
    <col min="13335" max="13335" width="12.28515625" style="41" customWidth="1"/>
    <col min="13336" max="13336" width="13.42578125" style="41" customWidth="1"/>
    <col min="13337" max="13337" width="13.5703125" style="41" customWidth="1"/>
    <col min="13338" max="13338" width="14" style="41" customWidth="1"/>
    <col min="13339" max="13340" width="7.42578125" style="41" customWidth="1"/>
    <col min="13341" max="13575" width="9.140625" style="41"/>
    <col min="13576" max="13576" width="4.85546875" style="41" customWidth="1"/>
    <col min="13577" max="13577" width="18.28515625" style="41" customWidth="1"/>
    <col min="13578" max="13578" width="8.5703125" style="41" customWidth="1"/>
    <col min="13579" max="13579" width="21.85546875" style="41" customWidth="1"/>
    <col min="13580" max="13580" width="8" style="41" customWidth="1"/>
    <col min="13581" max="13583" width="9.140625" style="41" hidden="1" customWidth="1"/>
    <col min="13584" max="13588" width="10.85546875" style="41" customWidth="1"/>
    <col min="13589" max="13589" width="7.5703125" style="41" customWidth="1"/>
    <col min="13590" max="13590" width="10.85546875" style="41" customWidth="1"/>
    <col min="13591" max="13591" width="12.28515625" style="41" customWidth="1"/>
    <col min="13592" max="13592" width="13.42578125" style="41" customWidth="1"/>
    <col min="13593" max="13593" width="13.5703125" style="41" customWidth="1"/>
    <col min="13594" max="13594" width="14" style="41" customWidth="1"/>
    <col min="13595" max="13596" width="7.42578125" style="41" customWidth="1"/>
    <col min="13597" max="13831" width="9.140625" style="41"/>
    <col min="13832" max="13832" width="4.85546875" style="41" customWidth="1"/>
    <col min="13833" max="13833" width="18.28515625" style="41" customWidth="1"/>
    <col min="13834" max="13834" width="8.5703125" style="41" customWidth="1"/>
    <col min="13835" max="13835" width="21.85546875" style="41" customWidth="1"/>
    <col min="13836" max="13836" width="8" style="41" customWidth="1"/>
    <col min="13837" max="13839" width="9.140625" style="41" hidden="1" customWidth="1"/>
    <col min="13840" max="13844" width="10.85546875" style="41" customWidth="1"/>
    <col min="13845" max="13845" width="7.5703125" style="41" customWidth="1"/>
    <col min="13846" max="13846" width="10.85546875" style="41" customWidth="1"/>
    <col min="13847" max="13847" width="12.28515625" style="41" customWidth="1"/>
    <col min="13848" max="13848" width="13.42578125" style="41" customWidth="1"/>
    <col min="13849" max="13849" width="13.5703125" style="41" customWidth="1"/>
    <col min="13850" max="13850" width="14" style="41" customWidth="1"/>
    <col min="13851" max="13852" width="7.42578125" style="41" customWidth="1"/>
    <col min="13853" max="14087" width="9.140625" style="41"/>
    <col min="14088" max="14088" width="4.85546875" style="41" customWidth="1"/>
    <col min="14089" max="14089" width="18.28515625" style="41" customWidth="1"/>
    <col min="14090" max="14090" width="8.5703125" style="41" customWidth="1"/>
    <col min="14091" max="14091" width="21.85546875" style="41" customWidth="1"/>
    <col min="14092" max="14092" width="8" style="41" customWidth="1"/>
    <col min="14093" max="14095" width="9.140625" style="41" hidden="1" customWidth="1"/>
    <col min="14096" max="14100" width="10.85546875" style="41" customWidth="1"/>
    <col min="14101" max="14101" width="7.5703125" style="41" customWidth="1"/>
    <col min="14102" max="14102" width="10.85546875" style="41" customWidth="1"/>
    <col min="14103" max="14103" width="12.28515625" style="41" customWidth="1"/>
    <col min="14104" max="14104" width="13.42578125" style="41" customWidth="1"/>
    <col min="14105" max="14105" width="13.5703125" style="41" customWidth="1"/>
    <col min="14106" max="14106" width="14" style="41" customWidth="1"/>
    <col min="14107" max="14108" width="7.42578125" style="41" customWidth="1"/>
    <col min="14109" max="14343" width="9.140625" style="41"/>
    <col min="14344" max="14344" width="4.85546875" style="41" customWidth="1"/>
    <col min="14345" max="14345" width="18.28515625" style="41" customWidth="1"/>
    <col min="14346" max="14346" width="8.5703125" style="41" customWidth="1"/>
    <col min="14347" max="14347" width="21.85546875" style="41" customWidth="1"/>
    <col min="14348" max="14348" width="8" style="41" customWidth="1"/>
    <col min="14349" max="14351" width="9.140625" style="41" hidden="1" customWidth="1"/>
    <col min="14352" max="14356" width="10.85546875" style="41" customWidth="1"/>
    <col min="14357" max="14357" width="7.5703125" style="41" customWidth="1"/>
    <col min="14358" max="14358" width="10.85546875" style="41" customWidth="1"/>
    <col min="14359" max="14359" width="12.28515625" style="41" customWidth="1"/>
    <col min="14360" max="14360" width="13.42578125" style="41" customWidth="1"/>
    <col min="14361" max="14361" width="13.5703125" style="41" customWidth="1"/>
    <col min="14362" max="14362" width="14" style="41" customWidth="1"/>
    <col min="14363" max="14364" width="7.42578125" style="41" customWidth="1"/>
    <col min="14365" max="14599" width="9.140625" style="41"/>
    <col min="14600" max="14600" width="4.85546875" style="41" customWidth="1"/>
    <col min="14601" max="14601" width="18.28515625" style="41" customWidth="1"/>
    <col min="14602" max="14602" width="8.5703125" style="41" customWidth="1"/>
    <col min="14603" max="14603" width="21.85546875" style="41" customWidth="1"/>
    <col min="14604" max="14604" width="8" style="41" customWidth="1"/>
    <col min="14605" max="14607" width="9.140625" style="41" hidden="1" customWidth="1"/>
    <col min="14608" max="14612" width="10.85546875" style="41" customWidth="1"/>
    <col min="14613" max="14613" width="7.5703125" style="41" customWidth="1"/>
    <col min="14614" max="14614" width="10.85546875" style="41" customWidth="1"/>
    <col min="14615" max="14615" width="12.28515625" style="41" customWidth="1"/>
    <col min="14616" max="14616" width="13.42578125" style="41" customWidth="1"/>
    <col min="14617" max="14617" width="13.5703125" style="41" customWidth="1"/>
    <col min="14618" max="14618" width="14" style="41" customWidth="1"/>
    <col min="14619" max="14620" width="7.42578125" style="41" customWidth="1"/>
    <col min="14621" max="14855" width="9.140625" style="41"/>
    <col min="14856" max="14856" width="4.85546875" style="41" customWidth="1"/>
    <col min="14857" max="14857" width="18.28515625" style="41" customWidth="1"/>
    <col min="14858" max="14858" width="8.5703125" style="41" customWidth="1"/>
    <col min="14859" max="14859" width="21.85546875" style="41" customWidth="1"/>
    <col min="14860" max="14860" width="8" style="41" customWidth="1"/>
    <col min="14861" max="14863" width="9.140625" style="41" hidden="1" customWidth="1"/>
    <col min="14864" max="14868" width="10.85546875" style="41" customWidth="1"/>
    <col min="14869" max="14869" width="7.5703125" style="41" customWidth="1"/>
    <col min="14870" max="14870" width="10.85546875" style="41" customWidth="1"/>
    <col min="14871" max="14871" width="12.28515625" style="41" customWidth="1"/>
    <col min="14872" max="14872" width="13.42578125" style="41" customWidth="1"/>
    <col min="14873" max="14873" width="13.5703125" style="41" customWidth="1"/>
    <col min="14874" max="14874" width="14" style="41" customWidth="1"/>
    <col min="14875" max="14876" width="7.42578125" style="41" customWidth="1"/>
    <col min="14877" max="15111" width="9.140625" style="41"/>
    <col min="15112" max="15112" width="4.85546875" style="41" customWidth="1"/>
    <col min="15113" max="15113" width="18.28515625" style="41" customWidth="1"/>
    <col min="15114" max="15114" width="8.5703125" style="41" customWidth="1"/>
    <col min="15115" max="15115" width="21.85546875" style="41" customWidth="1"/>
    <col min="15116" max="15116" width="8" style="41" customWidth="1"/>
    <col min="15117" max="15119" width="9.140625" style="41" hidden="1" customWidth="1"/>
    <col min="15120" max="15124" width="10.85546875" style="41" customWidth="1"/>
    <col min="15125" max="15125" width="7.5703125" style="41" customWidth="1"/>
    <col min="15126" max="15126" width="10.85546875" style="41" customWidth="1"/>
    <col min="15127" max="15127" width="12.28515625" style="41" customWidth="1"/>
    <col min="15128" max="15128" width="13.42578125" style="41" customWidth="1"/>
    <col min="15129" max="15129" width="13.5703125" style="41" customWidth="1"/>
    <col min="15130" max="15130" width="14" style="41" customWidth="1"/>
    <col min="15131" max="15132" width="7.42578125" style="41" customWidth="1"/>
    <col min="15133" max="15367" width="9.140625" style="41"/>
    <col min="15368" max="15368" width="4.85546875" style="41" customWidth="1"/>
    <col min="15369" max="15369" width="18.28515625" style="41" customWidth="1"/>
    <col min="15370" max="15370" width="8.5703125" style="41" customWidth="1"/>
    <col min="15371" max="15371" width="21.85546875" style="41" customWidth="1"/>
    <col min="15372" max="15372" width="8" style="41" customWidth="1"/>
    <col min="15373" max="15375" width="9.140625" style="41" hidden="1" customWidth="1"/>
    <col min="15376" max="15380" width="10.85546875" style="41" customWidth="1"/>
    <col min="15381" max="15381" width="7.5703125" style="41" customWidth="1"/>
    <col min="15382" max="15382" width="10.85546875" style="41" customWidth="1"/>
    <col min="15383" max="15383" width="12.28515625" style="41" customWidth="1"/>
    <col min="15384" max="15384" width="13.42578125" style="41" customWidth="1"/>
    <col min="15385" max="15385" width="13.5703125" style="41" customWidth="1"/>
    <col min="15386" max="15386" width="14" style="41" customWidth="1"/>
    <col min="15387" max="15388" width="7.42578125" style="41" customWidth="1"/>
    <col min="15389" max="15623" width="9.140625" style="41"/>
    <col min="15624" max="15624" width="4.85546875" style="41" customWidth="1"/>
    <col min="15625" max="15625" width="18.28515625" style="41" customWidth="1"/>
    <col min="15626" max="15626" width="8.5703125" style="41" customWidth="1"/>
    <col min="15627" max="15627" width="21.85546875" style="41" customWidth="1"/>
    <col min="15628" max="15628" width="8" style="41" customWidth="1"/>
    <col min="15629" max="15631" width="9.140625" style="41" hidden="1" customWidth="1"/>
    <col min="15632" max="15636" width="10.85546875" style="41" customWidth="1"/>
    <col min="15637" max="15637" width="7.5703125" style="41" customWidth="1"/>
    <col min="15638" max="15638" width="10.85546875" style="41" customWidth="1"/>
    <col min="15639" max="15639" width="12.28515625" style="41" customWidth="1"/>
    <col min="15640" max="15640" width="13.42578125" style="41" customWidth="1"/>
    <col min="15641" max="15641" width="13.5703125" style="41" customWidth="1"/>
    <col min="15642" max="15642" width="14" style="41" customWidth="1"/>
    <col min="15643" max="15644" width="7.42578125" style="41" customWidth="1"/>
    <col min="15645" max="15879" width="9.140625" style="41"/>
    <col min="15880" max="15880" width="4.85546875" style="41" customWidth="1"/>
    <col min="15881" max="15881" width="18.28515625" style="41" customWidth="1"/>
    <col min="15882" max="15882" width="8.5703125" style="41" customWidth="1"/>
    <col min="15883" max="15883" width="21.85546875" style="41" customWidth="1"/>
    <col min="15884" max="15884" width="8" style="41" customWidth="1"/>
    <col min="15885" max="15887" width="9.140625" style="41" hidden="1" customWidth="1"/>
    <col min="15888" max="15892" width="10.85546875" style="41" customWidth="1"/>
    <col min="15893" max="15893" width="7.5703125" style="41" customWidth="1"/>
    <col min="15894" max="15894" width="10.85546875" style="41" customWidth="1"/>
    <col min="15895" max="15895" width="12.28515625" style="41" customWidth="1"/>
    <col min="15896" max="15896" width="13.42578125" style="41" customWidth="1"/>
    <col min="15897" max="15897" width="13.5703125" style="41" customWidth="1"/>
    <col min="15898" max="15898" width="14" style="41" customWidth="1"/>
    <col min="15899" max="15900" width="7.42578125" style="41" customWidth="1"/>
    <col min="15901" max="16135" width="9.140625" style="41"/>
    <col min="16136" max="16136" width="4.85546875" style="41" customWidth="1"/>
    <col min="16137" max="16137" width="18.28515625" style="41" customWidth="1"/>
    <col min="16138" max="16138" width="8.5703125" style="41" customWidth="1"/>
    <col min="16139" max="16139" width="21.85546875" style="41" customWidth="1"/>
    <col min="16140" max="16140" width="8" style="41" customWidth="1"/>
    <col min="16141" max="16143" width="9.140625" style="41" hidden="1" customWidth="1"/>
    <col min="16144" max="16148" width="10.85546875" style="41" customWidth="1"/>
    <col min="16149" max="16149" width="7.5703125" style="41" customWidth="1"/>
    <col min="16150" max="16150" width="10.85546875" style="41" customWidth="1"/>
    <col min="16151" max="16151" width="12.28515625" style="41" customWidth="1"/>
    <col min="16152" max="16152" width="13.42578125" style="41" customWidth="1"/>
    <col min="16153" max="16153" width="13.5703125" style="41" customWidth="1"/>
    <col min="16154" max="16154" width="14" style="41" customWidth="1"/>
    <col min="16155" max="16156" width="7.42578125" style="41" customWidth="1"/>
    <col min="16157" max="16384" width="9.140625" style="41"/>
  </cols>
  <sheetData>
    <row r="2" spans="1:32" ht="18" x14ac:dyDescent="0.25">
      <c r="A2" s="171" t="s">
        <v>74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</row>
    <row r="3" spans="1:32" ht="18.75" thickBot="1" x14ac:dyDescent="0.3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</row>
    <row r="4" spans="1:32" ht="21.75" customHeight="1" x14ac:dyDescent="0.2">
      <c r="A4" s="173" t="s">
        <v>75</v>
      </c>
      <c r="B4" s="169" t="s">
        <v>76</v>
      </c>
      <c r="C4" s="169" t="s">
        <v>123</v>
      </c>
      <c r="D4" s="175" t="s">
        <v>77</v>
      </c>
      <c r="E4" s="177" t="s">
        <v>78</v>
      </c>
      <c r="F4" s="181" t="s">
        <v>119</v>
      </c>
      <c r="G4" s="181"/>
      <c r="H4" s="181"/>
      <c r="I4" s="181"/>
      <c r="J4" s="181"/>
      <c r="K4" s="181"/>
      <c r="L4" s="181"/>
      <c r="M4" s="181" t="s">
        <v>120</v>
      </c>
      <c r="N4" s="181"/>
      <c r="O4" s="181"/>
      <c r="P4" s="181"/>
      <c r="Q4" s="181"/>
      <c r="R4" s="181"/>
      <c r="S4" s="181"/>
      <c r="T4" s="169" t="s">
        <v>79</v>
      </c>
      <c r="U4" s="169"/>
      <c r="V4" s="169"/>
      <c r="W4" s="184" t="s">
        <v>117</v>
      </c>
      <c r="X4" s="184"/>
      <c r="Y4" s="185" t="s">
        <v>118</v>
      </c>
      <c r="Z4" s="186"/>
      <c r="AA4" s="166" t="s">
        <v>82</v>
      </c>
    </row>
    <row r="5" spans="1:32" s="43" customFormat="1" ht="27.75" customHeight="1" x14ac:dyDescent="0.2">
      <c r="A5" s="174"/>
      <c r="B5" s="170"/>
      <c r="C5" s="172"/>
      <c r="D5" s="176"/>
      <c r="E5" s="178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0"/>
      <c r="U5" s="170"/>
      <c r="V5" s="170"/>
      <c r="W5" s="170" t="s">
        <v>80</v>
      </c>
      <c r="X5" s="170" t="s">
        <v>81</v>
      </c>
      <c r="Y5" s="179" t="s">
        <v>80</v>
      </c>
      <c r="Z5" s="182" t="s">
        <v>81</v>
      </c>
      <c r="AA5" s="167"/>
    </row>
    <row r="6" spans="1:32" s="43" customFormat="1" ht="54.75" customHeight="1" x14ac:dyDescent="0.2">
      <c r="A6" s="174"/>
      <c r="B6" s="170"/>
      <c r="C6" s="172"/>
      <c r="D6" s="176"/>
      <c r="E6" s="178"/>
      <c r="F6" s="159" t="s">
        <v>122</v>
      </c>
      <c r="G6" s="159" t="s">
        <v>83</v>
      </c>
      <c r="H6" s="159" t="s">
        <v>88</v>
      </c>
      <c r="I6" s="159" t="s">
        <v>121</v>
      </c>
      <c r="J6" s="159" t="s">
        <v>84</v>
      </c>
      <c r="K6" s="160" t="s">
        <v>85</v>
      </c>
      <c r="L6" s="155" t="s">
        <v>8</v>
      </c>
      <c r="M6" s="159" t="s">
        <v>122</v>
      </c>
      <c r="N6" s="159" t="s">
        <v>83</v>
      </c>
      <c r="O6" s="159" t="s">
        <v>88</v>
      </c>
      <c r="P6" s="159" t="s">
        <v>121</v>
      </c>
      <c r="Q6" s="159" t="s">
        <v>84</v>
      </c>
      <c r="R6" s="160" t="s">
        <v>85</v>
      </c>
      <c r="S6" s="155" t="s">
        <v>8</v>
      </c>
      <c r="T6" s="156" t="s">
        <v>91</v>
      </c>
      <c r="U6" s="156" t="s">
        <v>92</v>
      </c>
      <c r="V6" s="156" t="s">
        <v>86</v>
      </c>
      <c r="W6" s="170"/>
      <c r="X6" s="170"/>
      <c r="Y6" s="180"/>
      <c r="Z6" s="183"/>
      <c r="AA6" s="168"/>
    </row>
    <row r="7" spans="1:32" s="44" customFormat="1" x14ac:dyDescent="0.2">
      <c r="A7" s="157"/>
      <c r="B7" s="147"/>
      <c r="C7" s="148" t="s">
        <v>132</v>
      </c>
      <c r="D7" s="149" t="s">
        <v>99</v>
      </c>
      <c r="E7" s="150">
        <f>'12'!J24+'12'!U24</f>
        <v>267</v>
      </c>
      <c r="F7" s="150">
        <f>'12'!H15</f>
        <v>2</v>
      </c>
      <c r="G7" s="150">
        <v>0</v>
      </c>
      <c r="H7" s="150">
        <v>0</v>
      </c>
      <c r="I7" s="150">
        <f>'12'!I15</f>
        <v>5</v>
      </c>
      <c r="J7" s="150">
        <v>0</v>
      </c>
      <c r="K7" s="150">
        <f>'12'!F15</f>
        <v>1</v>
      </c>
      <c r="L7" s="150">
        <f>SUM(F7:K7)</f>
        <v>8</v>
      </c>
      <c r="M7" s="150">
        <v>0</v>
      </c>
      <c r="N7" s="150">
        <v>0</v>
      </c>
      <c r="O7" s="150">
        <v>0</v>
      </c>
      <c r="P7" s="150">
        <f>'12'!S15</f>
        <v>0</v>
      </c>
      <c r="Q7" s="150">
        <v>0</v>
      </c>
      <c r="R7" s="150">
        <v>0</v>
      </c>
      <c r="S7" s="151">
        <f t="shared" ref="S7" si="0">SUM(M7:R7)</f>
        <v>0</v>
      </c>
      <c r="T7" s="152">
        <f>'12'!K24</f>
        <v>0</v>
      </c>
      <c r="U7" s="152">
        <v>0</v>
      </c>
      <c r="V7" s="153">
        <f>'12'!M24</f>
        <v>0</v>
      </c>
      <c r="W7" s="154">
        <f>'12'!O19</f>
        <v>0</v>
      </c>
      <c r="X7" s="154">
        <f>'12'!K62</f>
        <v>0</v>
      </c>
      <c r="Y7" s="84">
        <f>'12'!Z19</f>
        <v>0</v>
      </c>
      <c r="Z7" s="84">
        <f>'12'!V62</f>
        <v>0</v>
      </c>
      <c r="AA7" s="165">
        <f>SUM(W7:Z7)</f>
        <v>0</v>
      </c>
    </row>
    <row r="8" spans="1:32" s="63" customFormat="1" ht="22.5" customHeight="1" thickBot="1" x14ac:dyDescent="0.25">
      <c r="A8" s="58"/>
      <c r="B8" s="50" t="s">
        <v>87</v>
      </c>
      <c r="C8" s="59"/>
      <c r="D8" s="60"/>
      <c r="E8" s="61">
        <f>SUM(E7:E7)</f>
        <v>267</v>
      </c>
      <c r="F8" s="61">
        <f t="shared" ref="F8:L8" si="1">SUM(F7:F7)</f>
        <v>2</v>
      </c>
      <c r="G8" s="61">
        <f t="shared" si="1"/>
        <v>0</v>
      </c>
      <c r="H8" s="61">
        <f t="shared" si="1"/>
        <v>0</v>
      </c>
      <c r="I8" s="61">
        <f t="shared" si="1"/>
        <v>5</v>
      </c>
      <c r="J8" s="61">
        <f t="shared" si="1"/>
        <v>0</v>
      </c>
      <c r="K8" s="61">
        <f t="shared" si="1"/>
        <v>1</v>
      </c>
      <c r="L8" s="61">
        <f t="shared" si="1"/>
        <v>8</v>
      </c>
      <c r="M8" s="61">
        <f t="shared" ref="M8:S8" si="2">SUM(M7:M7)</f>
        <v>0</v>
      </c>
      <c r="N8" s="61">
        <f t="shared" si="2"/>
        <v>0</v>
      </c>
      <c r="O8" s="61">
        <f t="shared" si="2"/>
        <v>0</v>
      </c>
      <c r="P8" s="61">
        <f t="shared" si="2"/>
        <v>0</v>
      </c>
      <c r="Q8" s="61">
        <f t="shared" si="2"/>
        <v>0</v>
      </c>
      <c r="R8" s="61">
        <f t="shared" si="2"/>
        <v>0</v>
      </c>
      <c r="S8" s="61">
        <f t="shared" si="2"/>
        <v>0</v>
      </c>
      <c r="T8" s="62"/>
      <c r="U8" s="62"/>
      <c r="V8" s="62"/>
      <c r="W8" s="85">
        <f>SUM(W7:W7)</f>
        <v>0</v>
      </c>
      <c r="X8" s="85">
        <f>SUM(X7:X7)</f>
        <v>0</v>
      </c>
      <c r="Y8" s="85">
        <f>SUM(Y7:Y7)</f>
        <v>0</v>
      </c>
      <c r="Z8" s="85">
        <f>SUM(Z7:Z7)</f>
        <v>0</v>
      </c>
      <c r="AA8" s="158">
        <f>SUM(AA7:AA7)</f>
        <v>0</v>
      </c>
      <c r="AB8" s="64"/>
      <c r="AC8" s="65"/>
      <c r="AD8" s="65"/>
      <c r="AE8" s="68"/>
    </row>
    <row r="9" spans="1:32" x14ac:dyDescent="0.2">
      <c r="A9" s="45"/>
      <c r="B9" s="46"/>
      <c r="C9" s="45"/>
      <c r="AA9" s="48"/>
      <c r="AB9" s="64"/>
      <c r="AC9" s="65"/>
      <c r="AD9" s="65"/>
      <c r="AE9" s="68"/>
    </row>
    <row r="10" spans="1:32" x14ac:dyDescent="0.2">
      <c r="A10" s="45"/>
      <c r="B10" s="46"/>
      <c r="C10" s="45"/>
      <c r="W10" s="48"/>
      <c r="X10" s="48"/>
      <c r="Y10" s="48"/>
      <c r="Z10" s="48"/>
      <c r="AA10" s="48"/>
      <c r="AB10" s="64"/>
      <c r="AC10" s="65"/>
      <c r="AD10" s="65"/>
      <c r="AE10" s="68"/>
    </row>
    <row r="11" spans="1:32" s="2" customFormat="1" ht="17.25" customHeight="1" x14ac:dyDescent="0.25">
      <c r="A11" s="164"/>
      <c r="B11" s="308" t="s">
        <v>133</v>
      </c>
      <c r="C11" s="309"/>
      <c r="D11" s="309"/>
      <c r="E11" s="309"/>
      <c r="F11" s="309"/>
      <c r="G11" s="309"/>
      <c r="H11" s="309"/>
      <c r="I11" s="40"/>
      <c r="J11" s="40"/>
      <c r="K11" s="40"/>
      <c r="L11" s="40"/>
      <c r="M11" s="40"/>
      <c r="N11" s="164"/>
      <c r="O11" s="164"/>
    </row>
    <row r="12" spans="1:32" x14ac:dyDescent="0.2">
      <c r="A12" s="54"/>
      <c r="B12" s="55"/>
      <c r="C12" s="54"/>
      <c r="D12" s="56"/>
      <c r="E12" s="57"/>
      <c r="F12" s="56"/>
      <c r="G12" s="56"/>
      <c r="H12" s="56"/>
      <c r="I12" s="56"/>
      <c r="M12" s="56"/>
      <c r="N12" s="56"/>
      <c r="O12" s="56"/>
      <c r="P12" s="56"/>
      <c r="X12" s="48"/>
      <c r="Z12" s="48"/>
      <c r="AC12" s="65"/>
      <c r="AD12" s="65"/>
      <c r="AE12" s="65"/>
      <c r="AF12" s="65"/>
    </row>
    <row r="13" spans="1:32" x14ac:dyDescent="0.2">
      <c r="A13" s="45"/>
      <c r="B13" s="46"/>
      <c r="C13" s="45"/>
      <c r="X13" s="48"/>
      <c r="Z13" s="48"/>
      <c r="AC13" s="65"/>
      <c r="AD13" s="65"/>
      <c r="AE13" s="65"/>
      <c r="AF13" s="65"/>
    </row>
    <row r="14" spans="1:32" x14ac:dyDescent="0.2">
      <c r="A14" s="45"/>
      <c r="B14" s="46"/>
      <c r="C14" s="45"/>
      <c r="X14" s="48"/>
      <c r="Z14" s="48"/>
      <c r="AC14" s="65"/>
      <c r="AD14" s="65"/>
      <c r="AE14" s="65"/>
      <c r="AF14" s="65"/>
    </row>
    <row r="15" spans="1:32" x14ac:dyDescent="0.2">
      <c r="A15" s="45"/>
      <c r="B15" s="46"/>
      <c r="C15" s="45"/>
      <c r="X15" s="48"/>
      <c r="Z15" s="48"/>
      <c r="AC15" s="65"/>
      <c r="AD15" s="65"/>
      <c r="AE15" s="65"/>
      <c r="AF15" s="65"/>
    </row>
    <row r="16" spans="1:32" x14ac:dyDescent="0.2">
      <c r="A16" s="45"/>
      <c r="B16" s="46"/>
      <c r="C16" s="45"/>
      <c r="X16" s="48"/>
      <c r="Z16" s="48"/>
      <c r="AC16" s="65"/>
      <c r="AD16" s="65"/>
      <c r="AE16" s="65"/>
      <c r="AF16" s="65"/>
    </row>
    <row r="17" spans="1:32" x14ac:dyDescent="0.2">
      <c r="A17" s="45"/>
      <c r="B17" s="46"/>
      <c r="C17" s="45"/>
      <c r="X17" s="48"/>
      <c r="Z17" s="48"/>
      <c r="AC17" s="65"/>
      <c r="AD17" s="65"/>
      <c r="AE17" s="65"/>
      <c r="AF17" s="65"/>
    </row>
    <row r="18" spans="1:32" x14ac:dyDescent="0.2">
      <c r="A18" s="45"/>
      <c r="B18" s="46"/>
      <c r="C18" s="45"/>
      <c r="X18" s="48"/>
      <c r="Z18" s="48"/>
      <c r="AC18" s="65"/>
      <c r="AD18" s="65"/>
      <c r="AE18" s="65"/>
      <c r="AF18" s="65"/>
    </row>
    <row r="19" spans="1:32" x14ac:dyDescent="0.2">
      <c r="A19" s="45"/>
      <c r="B19" s="46"/>
      <c r="C19" s="45"/>
      <c r="X19" s="48"/>
      <c r="Z19" s="48"/>
      <c r="AC19" s="65"/>
      <c r="AD19" s="65"/>
      <c r="AE19" s="65"/>
      <c r="AF19" s="65"/>
    </row>
    <row r="20" spans="1:32" x14ac:dyDescent="0.2">
      <c r="A20" s="45"/>
      <c r="B20" s="46"/>
      <c r="C20" s="45"/>
      <c r="X20" s="48"/>
      <c r="Z20" s="48"/>
    </row>
    <row r="21" spans="1:32" s="47" customFormat="1" x14ac:dyDescent="0.2">
      <c r="A21" s="45"/>
      <c r="B21" s="46"/>
      <c r="C21" s="45"/>
      <c r="E21" s="48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8"/>
      <c r="Y21" s="41"/>
      <c r="Z21" s="48"/>
      <c r="AA21" s="41"/>
      <c r="AB21" s="41"/>
      <c r="AC21" s="41"/>
    </row>
    <row r="22" spans="1:32" s="47" customFormat="1" x14ac:dyDescent="0.2">
      <c r="A22" s="45"/>
      <c r="B22" s="46"/>
      <c r="C22" s="45"/>
      <c r="E22" s="48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8"/>
      <c r="Y22" s="41"/>
      <c r="Z22" s="48"/>
      <c r="AA22" s="41"/>
      <c r="AB22" s="41"/>
      <c r="AC22" s="41"/>
    </row>
    <row r="23" spans="1:32" s="47" customFormat="1" x14ac:dyDescent="0.2">
      <c r="A23" s="45"/>
      <c r="B23" s="46"/>
      <c r="C23" s="45"/>
      <c r="E23" s="48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8"/>
      <c r="Y23" s="41"/>
      <c r="Z23" s="48"/>
      <c r="AA23" s="41"/>
      <c r="AB23" s="41"/>
      <c r="AC23" s="41"/>
    </row>
    <row r="24" spans="1:32" s="47" customFormat="1" x14ac:dyDescent="0.2">
      <c r="A24" s="45"/>
      <c r="B24" s="46"/>
      <c r="C24" s="45"/>
      <c r="E24" s="48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8"/>
      <c r="Y24" s="41"/>
      <c r="Z24" s="48"/>
      <c r="AA24" s="41"/>
      <c r="AB24" s="41"/>
      <c r="AC24" s="41"/>
    </row>
    <row r="25" spans="1:32" s="47" customFormat="1" x14ac:dyDescent="0.2">
      <c r="A25" s="45"/>
      <c r="B25" s="46"/>
      <c r="C25" s="45"/>
      <c r="E25" s="48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8"/>
      <c r="Y25" s="41"/>
      <c r="Z25" s="48"/>
      <c r="AA25" s="41"/>
      <c r="AB25" s="41"/>
      <c r="AC25" s="41"/>
    </row>
    <row r="26" spans="1:32" s="47" customFormat="1" x14ac:dyDescent="0.2">
      <c r="A26" s="45"/>
      <c r="B26" s="46"/>
      <c r="C26" s="45"/>
      <c r="E26" s="48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8"/>
      <c r="Y26" s="41"/>
      <c r="Z26" s="48"/>
      <c r="AA26" s="41"/>
      <c r="AB26" s="41"/>
      <c r="AC26" s="41"/>
    </row>
    <row r="27" spans="1:32" s="47" customFormat="1" x14ac:dyDescent="0.2">
      <c r="A27" s="45"/>
      <c r="B27" s="46"/>
      <c r="C27" s="45"/>
      <c r="E27" s="48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8"/>
      <c r="Y27" s="41"/>
      <c r="Z27" s="48"/>
      <c r="AA27" s="41"/>
      <c r="AB27" s="41"/>
      <c r="AC27" s="41"/>
    </row>
    <row r="28" spans="1:32" s="47" customFormat="1" x14ac:dyDescent="0.2">
      <c r="A28" s="45"/>
      <c r="B28" s="46"/>
      <c r="C28" s="45"/>
      <c r="E28" s="48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8"/>
      <c r="Y28" s="41"/>
      <c r="Z28" s="48"/>
      <c r="AA28" s="41"/>
      <c r="AB28" s="41"/>
      <c r="AC28" s="41"/>
    </row>
    <row r="29" spans="1:32" s="47" customFormat="1" x14ac:dyDescent="0.2">
      <c r="A29" s="45"/>
      <c r="B29" s="46"/>
      <c r="C29" s="45"/>
      <c r="E29" s="48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8"/>
      <c r="Y29" s="41"/>
      <c r="Z29" s="48"/>
      <c r="AA29" s="41"/>
      <c r="AB29" s="41"/>
      <c r="AC29" s="41"/>
    </row>
    <row r="30" spans="1:32" s="47" customFormat="1" x14ac:dyDescent="0.2">
      <c r="A30" s="45"/>
      <c r="B30" s="46"/>
      <c r="C30" s="45"/>
      <c r="E30" s="48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8"/>
      <c r="Y30" s="41"/>
      <c r="Z30" s="48"/>
      <c r="AA30" s="41"/>
      <c r="AB30" s="41"/>
      <c r="AC30" s="41"/>
    </row>
    <row r="31" spans="1:32" s="47" customFormat="1" x14ac:dyDescent="0.2">
      <c r="A31" s="45"/>
      <c r="B31" s="46"/>
      <c r="C31" s="45"/>
      <c r="E31" s="48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8"/>
      <c r="Y31" s="41"/>
      <c r="Z31" s="48"/>
      <c r="AA31" s="41"/>
      <c r="AB31" s="41"/>
      <c r="AC31" s="41"/>
    </row>
    <row r="32" spans="1:32" s="47" customFormat="1" x14ac:dyDescent="0.2">
      <c r="A32" s="45"/>
      <c r="B32" s="46"/>
      <c r="C32" s="45"/>
      <c r="E32" s="48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8"/>
      <c r="Y32" s="41"/>
      <c r="Z32" s="48"/>
      <c r="AA32" s="41"/>
      <c r="AB32" s="41"/>
      <c r="AC32" s="41"/>
    </row>
    <row r="33" spans="1:29" s="47" customFormat="1" x14ac:dyDescent="0.2">
      <c r="A33" s="45"/>
      <c r="B33" s="46"/>
      <c r="C33" s="45"/>
      <c r="E33" s="48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8"/>
      <c r="Y33" s="41"/>
      <c r="Z33" s="48"/>
      <c r="AA33" s="41"/>
      <c r="AB33" s="41"/>
      <c r="AC33" s="41"/>
    </row>
    <row r="34" spans="1:29" s="47" customFormat="1" x14ac:dyDescent="0.2">
      <c r="A34" s="45"/>
      <c r="B34" s="46"/>
      <c r="C34" s="45"/>
      <c r="E34" s="48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8"/>
      <c r="Y34" s="41"/>
      <c r="Z34" s="48"/>
      <c r="AA34" s="41"/>
      <c r="AB34" s="41"/>
      <c r="AC34" s="41"/>
    </row>
    <row r="35" spans="1:29" s="47" customFormat="1" x14ac:dyDescent="0.2">
      <c r="A35" s="45"/>
      <c r="B35" s="46"/>
      <c r="C35" s="45"/>
      <c r="E35" s="48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8"/>
      <c r="Y35" s="41"/>
      <c r="Z35" s="48"/>
      <c r="AA35" s="41"/>
      <c r="AB35" s="41"/>
      <c r="AC35" s="41"/>
    </row>
    <row r="36" spans="1:29" s="47" customFormat="1" x14ac:dyDescent="0.2">
      <c r="A36" s="45"/>
      <c r="B36" s="46"/>
      <c r="C36" s="45"/>
      <c r="E36" s="48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8"/>
      <c r="Y36" s="41"/>
      <c r="Z36" s="48"/>
      <c r="AA36" s="41"/>
      <c r="AB36" s="41"/>
      <c r="AC36" s="41"/>
    </row>
    <row r="37" spans="1:29" s="47" customFormat="1" x14ac:dyDescent="0.2">
      <c r="A37" s="45"/>
      <c r="B37" s="46"/>
      <c r="C37" s="45"/>
      <c r="E37" s="48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8"/>
      <c r="Y37" s="41"/>
      <c r="Z37" s="48"/>
      <c r="AA37" s="41"/>
      <c r="AB37" s="41"/>
      <c r="AC37" s="41"/>
    </row>
    <row r="38" spans="1:29" s="47" customFormat="1" x14ac:dyDescent="0.2">
      <c r="A38" s="45"/>
      <c r="B38" s="46"/>
      <c r="C38" s="45"/>
      <c r="E38" s="48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s="47" customFormat="1" x14ac:dyDescent="0.2">
      <c r="A39" s="45"/>
      <c r="B39" s="46"/>
      <c r="C39" s="45"/>
      <c r="E39" s="48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s="47" customFormat="1" x14ac:dyDescent="0.2">
      <c r="A40" s="45"/>
      <c r="B40" s="46"/>
      <c r="C40" s="45"/>
      <c r="E40" s="48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s="47" customFormat="1" x14ac:dyDescent="0.2">
      <c r="A41" s="45"/>
      <c r="B41" s="46"/>
      <c r="C41" s="45"/>
      <c r="E41" s="48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s="47" customFormat="1" x14ac:dyDescent="0.2">
      <c r="A42" s="45"/>
      <c r="B42" s="46"/>
      <c r="C42" s="45"/>
      <c r="E42" s="48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s="47" customFormat="1" x14ac:dyDescent="0.2">
      <c r="A43" s="45"/>
      <c r="B43" s="46"/>
      <c r="C43" s="45"/>
      <c r="E43" s="48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s="47" customFormat="1" x14ac:dyDescent="0.2">
      <c r="A44" s="45"/>
      <c r="B44" s="46"/>
      <c r="C44" s="45"/>
      <c r="E44" s="48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s="47" customFormat="1" x14ac:dyDescent="0.2">
      <c r="A45" s="45"/>
      <c r="B45" s="46"/>
      <c r="C45" s="45"/>
      <c r="E45" s="48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s="47" customFormat="1" x14ac:dyDescent="0.2">
      <c r="A46" s="45"/>
      <c r="B46" s="46"/>
      <c r="C46" s="45"/>
      <c r="E46" s="48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s="47" customFormat="1" x14ac:dyDescent="0.2">
      <c r="A47" s="45"/>
      <c r="B47" s="46"/>
      <c r="C47" s="45"/>
      <c r="E47" s="48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</row>
  </sheetData>
  <customSheetViews>
    <customSheetView guid="{99281F99-6F86-4FAF-A902-E6FB8AE52176}" showPageBreaks="1" fitToPage="1" hiddenColumns="1" view="pageBreakPreview">
      <selection activeCell="I39" sqref="I39"/>
      <pageMargins left="0.39370078740157483" right="0.27559055118110237" top="0.98425196850393704" bottom="0.98425196850393704" header="0.51181102362204722" footer="0.51181102362204722"/>
      <printOptions horizontalCentered="1"/>
      <pageSetup paperSize="9" scale="72" orientation="landscape" r:id="rId1"/>
      <headerFooter alignWithMargins="0"/>
    </customSheetView>
    <customSheetView guid="{1ABD3224-5306-4B7C-8105-DB77DAAF82C0}" showPageBreaks="1" fitToPage="1" hiddenColumns="1" view="pageBreakPreview">
      <selection activeCell="I39" sqref="I39"/>
      <pageMargins left="0.39370078740157483" right="0.27559055118110237" top="0.98425196850393704" bottom="0.98425196850393704" header="0.51181102362204722" footer="0.51181102362204722"/>
      <printOptions horizontalCentered="1"/>
      <pageSetup paperSize="9" scale="72" orientation="landscape" r:id="rId2"/>
      <headerFooter alignWithMargins="0"/>
    </customSheetView>
    <customSheetView guid="{4DB59152-1EDD-4F66-9169-B1D08985982A}" showPageBreaks="1" fitToPage="1" hiddenColumns="1" view="pageBreakPreview">
      <selection activeCell="I39" sqref="I39"/>
      <pageMargins left="0.39370078740157483" right="0.27559055118110237" top="0.98425196850393704" bottom="0.98425196850393704" header="0.51181102362204722" footer="0.51181102362204722"/>
      <printOptions horizontalCentered="1"/>
      <pageSetup paperSize="9" scale="72" orientation="landscape" r:id="rId3"/>
      <headerFooter alignWithMargins="0"/>
    </customSheetView>
  </customSheetViews>
  <mergeCells count="17">
    <mergeCell ref="Y4:Z4"/>
    <mergeCell ref="B11:H11"/>
    <mergeCell ref="AA4:AA6"/>
    <mergeCell ref="T4:V5"/>
    <mergeCell ref="A2:AA2"/>
    <mergeCell ref="W5:W6"/>
    <mergeCell ref="X5:X6"/>
    <mergeCell ref="A4:A6"/>
    <mergeCell ref="B4:B6"/>
    <mergeCell ref="C4:C6"/>
    <mergeCell ref="D4:D6"/>
    <mergeCell ref="E4:E6"/>
    <mergeCell ref="Y5:Y6"/>
    <mergeCell ref="M4:S5"/>
    <mergeCell ref="F4:L5"/>
    <mergeCell ref="Z5:Z6"/>
    <mergeCell ref="W4:X4"/>
  </mergeCells>
  <printOptions horizontalCentered="1"/>
  <pageMargins left="0.39370078740157483" right="0.27559055118110237" top="0.98425196850393704" bottom="0.98425196850393704" header="0.51181102362204722" footer="0.51181102362204722"/>
  <pageSetup paperSize="9" scale="54"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W88"/>
  <sheetViews>
    <sheetView view="pageBreakPreview" topLeftCell="A61" zoomScale="70" zoomScaleNormal="75" zoomScaleSheetLayoutView="70" workbookViewId="0">
      <selection activeCell="W83" sqref="W83"/>
    </sheetView>
  </sheetViews>
  <sheetFormatPr defaultRowHeight="12.75" x14ac:dyDescent="0.2"/>
  <cols>
    <col min="1" max="1" width="8.140625" style="1" customWidth="1"/>
    <col min="2" max="2" width="16.85546875" style="2" customWidth="1"/>
    <col min="3" max="3" width="23.5703125" style="2" customWidth="1"/>
    <col min="4" max="4" width="36.28515625" style="2" customWidth="1"/>
    <col min="5" max="5" width="13.42578125" style="2" hidden="1" customWidth="1"/>
    <col min="6" max="6" width="10.7109375" style="2" customWidth="1"/>
    <col min="7" max="7" width="13.42578125" style="2" hidden="1" customWidth="1"/>
    <col min="8" max="8" width="9.5703125" style="2" customWidth="1"/>
    <col min="9" max="9" width="11.140625" style="2" customWidth="1"/>
    <col min="10" max="10" width="15.85546875" style="3" customWidth="1"/>
    <col min="11" max="11" width="14.42578125" style="2" customWidth="1"/>
    <col min="12" max="12" width="17" style="2" customWidth="1"/>
    <col min="13" max="13" width="13.5703125" style="2" customWidth="1"/>
    <col min="14" max="14" width="15.28515625" style="2" customWidth="1"/>
    <col min="15" max="15" width="17.140625" style="2" customWidth="1"/>
    <col min="16" max="18" width="13.42578125" style="2" hidden="1" customWidth="1"/>
    <col min="19" max="19" width="10.140625" style="2" hidden="1" customWidth="1"/>
    <col min="20" max="20" width="13.42578125" style="2" customWidth="1"/>
    <col min="21" max="21" width="15.85546875" style="3" customWidth="1"/>
    <col min="22" max="22" width="14.28515625" style="2" customWidth="1"/>
    <col min="23" max="23" width="12.85546875" style="2" customWidth="1"/>
    <col min="24" max="24" width="13.42578125" style="2" customWidth="1"/>
    <col min="25" max="25" width="12.5703125" style="2" customWidth="1"/>
    <col min="26" max="26" width="13.85546875" style="2" customWidth="1"/>
    <col min="27" max="27" width="17.7109375" style="2" customWidth="1"/>
    <col min="28" max="28" width="17.5703125" style="2" customWidth="1"/>
    <col min="29" max="29" width="19.85546875" style="2" customWidth="1"/>
    <col min="30" max="30" width="19.140625" style="2" customWidth="1"/>
    <col min="31" max="16384" width="9.140625" style="2"/>
  </cols>
  <sheetData>
    <row r="1" spans="1:257" s="4" customFormat="1" ht="23.25" x14ac:dyDescent="0.35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</row>
    <row r="2" spans="1:257" s="4" customFormat="1" ht="4.5" customHeight="1" x14ac:dyDescent="0.35">
      <c r="A2" s="5"/>
      <c r="B2" s="6"/>
      <c r="C2" s="6"/>
      <c r="D2" s="6"/>
      <c r="E2" s="6"/>
      <c r="F2" s="6"/>
      <c r="G2" s="6"/>
      <c r="H2" s="6"/>
      <c r="I2" s="6"/>
      <c r="J2" s="7"/>
      <c r="P2" s="6"/>
      <c r="Q2" s="6"/>
      <c r="R2" s="6"/>
      <c r="S2" s="6"/>
      <c r="T2" s="6"/>
      <c r="U2" s="7"/>
    </row>
    <row r="3" spans="1:257" s="4" customFormat="1" ht="11.25" customHeight="1" x14ac:dyDescent="0.35">
      <c r="A3" s="260" t="s">
        <v>1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</row>
    <row r="4" spans="1:257" s="4" customFormat="1" ht="11.25" customHeight="1" x14ac:dyDescent="0.35">
      <c r="A4" s="261"/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</row>
    <row r="5" spans="1:257" s="4" customFormat="1" ht="24.75" customHeight="1" x14ac:dyDescent="0.35">
      <c r="A5" s="260" t="s">
        <v>2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</row>
    <row r="6" spans="1:257" s="4" customFormat="1" ht="29.25" customHeight="1" x14ac:dyDescent="0.45">
      <c r="A6" s="193" t="s">
        <v>124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</row>
    <row r="7" spans="1:257" s="4" customFormat="1" ht="24" customHeight="1" x14ac:dyDescent="0.35">
      <c r="A7" s="194" t="s">
        <v>98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</row>
    <row r="8" spans="1:257" s="4" customFormat="1" ht="29.25" customHeight="1" x14ac:dyDescent="0.35">
      <c r="A8" s="195" t="s">
        <v>3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</row>
    <row r="9" spans="1:257" s="28" customFormat="1" ht="24.75" customHeight="1" x14ac:dyDescent="0.35">
      <c r="A9" s="9" t="s">
        <v>116</v>
      </c>
      <c r="B9" s="10"/>
      <c r="C9" s="10"/>
      <c r="D9" s="10"/>
      <c r="E9" s="10"/>
      <c r="F9" s="10"/>
      <c r="G9" s="10"/>
      <c r="H9" s="10"/>
      <c r="I9" s="10"/>
      <c r="J9" s="11"/>
      <c r="K9" s="12"/>
      <c r="L9" s="12"/>
      <c r="M9" s="12"/>
      <c r="N9" s="12"/>
      <c r="O9" s="12"/>
      <c r="P9" s="10"/>
      <c r="Q9" s="10"/>
      <c r="R9" s="10"/>
      <c r="S9" s="10"/>
      <c r="T9" s="10"/>
      <c r="U9" s="11"/>
      <c r="V9" s="12"/>
      <c r="W9" s="12"/>
      <c r="X9" s="12"/>
      <c r="Y9" s="12"/>
      <c r="Z9" s="12"/>
    </row>
    <row r="10" spans="1:257" s="28" customFormat="1" ht="24.75" customHeight="1" x14ac:dyDescent="0.3">
      <c r="A10" s="122" t="s">
        <v>128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4"/>
      <c r="M10" s="125"/>
      <c r="N10" s="125"/>
      <c r="O10" s="125"/>
      <c r="P10" s="125"/>
      <c r="Q10" s="125"/>
      <c r="R10" s="125"/>
      <c r="S10" s="125"/>
      <c r="T10" s="125"/>
      <c r="U10" s="125"/>
      <c r="V10" s="123"/>
      <c r="W10" s="123"/>
      <c r="X10" s="123"/>
      <c r="Y10" s="123"/>
      <c r="Z10" s="124"/>
      <c r="AA10" s="125"/>
      <c r="AB10" s="125"/>
      <c r="AC10" s="125"/>
      <c r="AD10" s="125"/>
      <c r="AE10" s="125"/>
      <c r="AF10" s="125"/>
      <c r="AG10" s="125"/>
      <c r="AH10" s="125"/>
      <c r="AI10" s="125"/>
    </row>
    <row r="11" spans="1:257" s="28" customFormat="1" ht="25.5" customHeight="1" thickBot="1" x14ac:dyDescent="0.35">
      <c r="A11" s="191" t="s">
        <v>129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</row>
    <row r="12" spans="1:257" s="28" customFormat="1" ht="20.25" customHeight="1" thickBot="1" x14ac:dyDescent="0.35">
      <c r="A12" s="196"/>
      <c r="B12" s="197"/>
      <c r="C12" s="197"/>
      <c r="D12" s="198"/>
      <c r="E12" s="121"/>
      <c r="F12" s="199" t="s">
        <v>117</v>
      </c>
      <c r="G12" s="200"/>
      <c r="H12" s="200"/>
      <c r="I12" s="200"/>
      <c r="J12" s="200"/>
      <c r="K12" s="200"/>
      <c r="L12" s="200"/>
      <c r="M12" s="200"/>
      <c r="N12" s="200"/>
      <c r="O12" s="201"/>
      <c r="P12" s="199" t="s">
        <v>118</v>
      </c>
      <c r="Q12" s="200"/>
      <c r="R12" s="200"/>
      <c r="S12" s="200"/>
      <c r="T12" s="200"/>
      <c r="U12" s="200"/>
      <c r="V12" s="200"/>
      <c r="W12" s="200"/>
      <c r="X12" s="200"/>
      <c r="Y12" s="200"/>
      <c r="Z12" s="201"/>
    </row>
    <row r="13" spans="1:257" s="28" customFormat="1" ht="30.75" customHeight="1" thickBot="1" x14ac:dyDescent="0.3">
      <c r="A13" s="36" t="s">
        <v>4</v>
      </c>
      <c r="B13" s="262" t="s">
        <v>5</v>
      </c>
      <c r="C13" s="246"/>
      <c r="D13" s="37" t="s">
        <v>6</v>
      </c>
      <c r="E13" s="13" t="s">
        <v>7</v>
      </c>
      <c r="F13" s="14" t="s">
        <v>73</v>
      </c>
      <c r="G13" s="14" t="s">
        <v>73</v>
      </c>
      <c r="H13" s="14" t="s">
        <v>73</v>
      </c>
      <c r="I13" s="91" t="s">
        <v>73</v>
      </c>
      <c r="J13" s="37" t="s">
        <v>8</v>
      </c>
      <c r="K13" s="244" t="s">
        <v>9</v>
      </c>
      <c r="L13" s="245"/>
      <c r="M13" s="245"/>
      <c r="N13" s="245"/>
      <c r="O13" s="246"/>
      <c r="P13" s="13" t="s">
        <v>7</v>
      </c>
      <c r="Q13" s="14" t="s">
        <v>73</v>
      </c>
      <c r="R13" s="14" t="s">
        <v>73</v>
      </c>
      <c r="S13" s="14" t="s">
        <v>73</v>
      </c>
      <c r="T13" s="91" t="s">
        <v>73</v>
      </c>
      <c r="U13" s="37" t="s">
        <v>8</v>
      </c>
      <c r="V13" s="244" t="s">
        <v>9</v>
      </c>
      <c r="W13" s="245"/>
      <c r="X13" s="245"/>
      <c r="Y13" s="245"/>
      <c r="Z13" s="246"/>
      <c r="AA13" s="83"/>
    </row>
    <row r="14" spans="1:257" s="28" customFormat="1" ht="45.75" customHeight="1" thickBot="1" x14ac:dyDescent="0.3">
      <c r="A14" s="263" t="s">
        <v>10</v>
      </c>
      <c r="B14" s="268" t="s">
        <v>131</v>
      </c>
      <c r="C14" s="269"/>
      <c r="D14" s="144" t="s">
        <v>11</v>
      </c>
      <c r="E14" s="38" t="s">
        <v>12</v>
      </c>
      <c r="F14" s="146" t="s">
        <v>130</v>
      </c>
      <c r="G14" s="146" t="s">
        <v>14</v>
      </c>
      <c r="H14" s="146" t="s">
        <v>13</v>
      </c>
      <c r="I14" s="146" t="s">
        <v>97</v>
      </c>
      <c r="J14" s="96"/>
      <c r="K14" s="247" t="s">
        <v>15</v>
      </c>
      <c r="L14" s="248"/>
      <c r="M14" s="248"/>
      <c r="N14" s="248"/>
      <c r="O14" s="249"/>
      <c r="P14" s="38" t="s">
        <v>12</v>
      </c>
      <c r="Q14" s="39" t="s">
        <v>13</v>
      </c>
      <c r="R14" s="39" t="s">
        <v>14</v>
      </c>
      <c r="S14" s="146" t="s">
        <v>97</v>
      </c>
      <c r="T14" s="92"/>
      <c r="U14" s="96"/>
      <c r="V14" s="247" t="s">
        <v>15</v>
      </c>
      <c r="W14" s="248"/>
      <c r="X14" s="248"/>
      <c r="Y14" s="248"/>
      <c r="Z14" s="249"/>
    </row>
    <row r="15" spans="1:257" ht="21.75" customHeight="1" x14ac:dyDescent="0.2">
      <c r="A15" s="264"/>
      <c r="B15" s="270"/>
      <c r="C15" s="271"/>
      <c r="D15" s="34" t="s">
        <v>16</v>
      </c>
      <c r="E15" s="78">
        <v>0</v>
      </c>
      <c r="F15" s="79">
        <v>1</v>
      </c>
      <c r="G15" s="79">
        <v>0</v>
      </c>
      <c r="H15" s="79">
        <v>2</v>
      </c>
      <c r="I15" s="93">
        <v>5</v>
      </c>
      <c r="J15" s="97">
        <f>SUM(E15:I15)</f>
        <v>8</v>
      </c>
      <c r="K15" s="250" t="s">
        <v>17</v>
      </c>
      <c r="L15" s="253" t="s">
        <v>18</v>
      </c>
      <c r="M15" s="250" t="s">
        <v>19</v>
      </c>
      <c r="N15" s="253" t="s">
        <v>20</v>
      </c>
      <c r="O15" s="253" t="s">
        <v>21</v>
      </c>
      <c r="P15" s="78">
        <v>0</v>
      </c>
      <c r="Q15" s="79">
        <v>0</v>
      </c>
      <c r="R15" s="79">
        <v>0</v>
      </c>
      <c r="S15" s="79">
        <v>0</v>
      </c>
      <c r="T15" s="93">
        <v>0</v>
      </c>
      <c r="U15" s="97">
        <f>SUM(P15:T15)</f>
        <v>0</v>
      </c>
      <c r="V15" s="250" t="s">
        <v>17</v>
      </c>
      <c r="W15" s="253" t="s">
        <v>18</v>
      </c>
      <c r="X15" s="250" t="s">
        <v>19</v>
      </c>
      <c r="Y15" s="253" t="s">
        <v>20</v>
      </c>
      <c r="Z15" s="253" t="s">
        <v>21</v>
      </c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</row>
    <row r="16" spans="1:257" ht="23.25" customHeight="1" x14ac:dyDescent="0.2">
      <c r="A16" s="264"/>
      <c r="B16" s="270"/>
      <c r="C16" s="271"/>
      <c r="D16" s="35" t="s">
        <v>22</v>
      </c>
      <c r="E16" s="51">
        <v>1800</v>
      </c>
      <c r="F16" s="52">
        <v>1800</v>
      </c>
      <c r="G16" s="52">
        <v>3300</v>
      </c>
      <c r="H16" s="52">
        <v>3300</v>
      </c>
      <c r="I16" s="94">
        <v>4700</v>
      </c>
      <c r="J16" s="98"/>
      <c r="K16" s="251"/>
      <c r="L16" s="254"/>
      <c r="M16" s="251"/>
      <c r="N16" s="254"/>
      <c r="O16" s="254"/>
      <c r="P16" s="51">
        <v>1800</v>
      </c>
      <c r="Q16" s="52">
        <v>3300</v>
      </c>
      <c r="R16" s="52">
        <v>3300</v>
      </c>
      <c r="S16" s="52">
        <v>4900</v>
      </c>
      <c r="T16" s="94">
        <v>0</v>
      </c>
      <c r="U16" s="98"/>
      <c r="V16" s="251"/>
      <c r="W16" s="254"/>
      <c r="X16" s="251"/>
      <c r="Y16" s="254"/>
      <c r="Z16" s="254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</row>
    <row r="17" spans="1:257" ht="22.5" customHeight="1" x14ac:dyDescent="0.2">
      <c r="A17" s="264"/>
      <c r="B17" s="270"/>
      <c r="C17" s="271"/>
      <c r="D17" s="134" t="s">
        <v>23</v>
      </c>
      <c r="E17" s="15">
        <f t="shared" ref="E17:I17" si="0">E16*E15</f>
        <v>0</v>
      </c>
      <c r="F17" s="16">
        <f t="shared" si="0"/>
        <v>1800</v>
      </c>
      <c r="G17" s="16">
        <f t="shared" si="0"/>
        <v>0</v>
      </c>
      <c r="H17" s="16">
        <f t="shared" si="0"/>
        <v>6600</v>
      </c>
      <c r="I17" s="32">
        <f t="shared" si="0"/>
        <v>23500</v>
      </c>
      <c r="J17" s="99">
        <f>SUM(E17:I17)</f>
        <v>31900</v>
      </c>
      <c r="K17" s="251"/>
      <c r="L17" s="254"/>
      <c r="M17" s="251"/>
      <c r="N17" s="254"/>
      <c r="O17" s="254"/>
      <c r="P17" s="15">
        <f t="shared" ref="P17:T17" si="1">P16*P15</f>
        <v>0</v>
      </c>
      <c r="Q17" s="16">
        <f t="shared" si="1"/>
        <v>0</v>
      </c>
      <c r="R17" s="16">
        <f t="shared" si="1"/>
        <v>0</v>
      </c>
      <c r="S17" s="16">
        <f t="shared" si="1"/>
        <v>0</v>
      </c>
      <c r="T17" s="32">
        <f t="shared" si="1"/>
        <v>0</v>
      </c>
      <c r="U17" s="99">
        <f>SUM(P17:T17)</f>
        <v>0</v>
      </c>
      <c r="V17" s="251"/>
      <c r="W17" s="254"/>
      <c r="X17" s="251"/>
      <c r="Y17" s="254"/>
      <c r="Z17" s="254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</row>
    <row r="18" spans="1:257" ht="29.25" customHeight="1" thickBot="1" x14ac:dyDescent="0.25">
      <c r="A18" s="264"/>
      <c r="B18" s="270"/>
      <c r="C18" s="271"/>
      <c r="D18" s="35" t="s">
        <v>24</v>
      </c>
      <c r="E18" s="51">
        <v>11</v>
      </c>
      <c r="F18" s="52">
        <v>11</v>
      </c>
      <c r="G18" s="52">
        <v>18</v>
      </c>
      <c r="H18" s="52">
        <v>18</v>
      </c>
      <c r="I18" s="94">
        <v>44</v>
      </c>
      <c r="J18" s="100"/>
      <c r="K18" s="252"/>
      <c r="L18" s="255"/>
      <c r="M18" s="252"/>
      <c r="N18" s="255"/>
      <c r="O18" s="255"/>
      <c r="P18" s="51">
        <v>11</v>
      </c>
      <c r="Q18" s="52">
        <v>16</v>
      </c>
      <c r="R18" s="52">
        <v>18</v>
      </c>
      <c r="S18" s="52">
        <v>46</v>
      </c>
      <c r="T18" s="94">
        <v>0</v>
      </c>
      <c r="U18" s="100"/>
      <c r="V18" s="252"/>
      <c r="W18" s="255"/>
      <c r="X18" s="252"/>
      <c r="Y18" s="255"/>
      <c r="Z18" s="255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</row>
    <row r="19" spans="1:257" ht="24.75" customHeight="1" thickBot="1" x14ac:dyDescent="0.25">
      <c r="A19" s="264"/>
      <c r="B19" s="270"/>
      <c r="C19" s="271"/>
      <c r="D19" s="135" t="s">
        <v>25</v>
      </c>
      <c r="E19" s="17">
        <f t="shared" ref="E19:I19" si="2">E15*E18</f>
        <v>0</v>
      </c>
      <c r="F19" s="18">
        <f t="shared" si="2"/>
        <v>11</v>
      </c>
      <c r="G19" s="18">
        <f t="shared" si="2"/>
        <v>0</v>
      </c>
      <c r="H19" s="18">
        <f t="shared" si="2"/>
        <v>36</v>
      </c>
      <c r="I19" s="95">
        <f t="shared" si="2"/>
        <v>220</v>
      </c>
      <c r="J19" s="101">
        <f>SUM(E19:I19)</f>
        <v>267</v>
      </c>
      <c r="K19" s="137" t="s">
        <v>32</v>
      </c>
      <c r="L19" s="138">
        <f>SUM(L21:L27)</f>
        <v>0</v>
      </c>
      <c r="M19" s="137" t="s">
        <v>32</v>
      </c>
      <c r="N19" s="138">
        <f>SUM(N21:N27)</f>
        <v>0</v>
      </c>
      <c r="O19" s="139">
        <f>N19+L19</f>
        <v>0</v>
      </c>
      <c r="P19" s="17">
        <f t="shared" ref="P19:T19" si="3">P15*P18</f>
        <v>0</v>
      </c>
      <c r="Q19" s="18">
        <f t="shared" si="3"/>
        <v>0</v>
      </c>
      <c r="R19" s="18">
        <f t="shared" si="3"/>
        <v>0</v>
      </c>
      <c r="S19" s="18">
        <f t="shared" si="3"/>
        <v>0</v>
      </c>
      <c r="T19" s="95">
        <f t="shared" si="3"/>
        <v>0</v>
      </c>
      <c r="U19" s="101">
        <f>SUM(P19:T19)</f>
        <v>0</v>
      </c>
      <c r="V19" s="137" t="s">
        <v>32</v>
      </c>
      <c r="W19" s="138">
        <f>SUM(W21:W27)</f>
        <v>0</v>
      </c>
      <c r="X19" s="137" t="s">
        <v>32</v>
      </c>
      <c r="Y19" s="138">
        <f>SUM(Y21:Y27)</f>
        <v>0</v>
      </c>
      <c r="Z19" s="139">
        <f>Y19+W19</f>
        <v>0</v>
      </c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</row>
    <row r="20" spans="1:257" ht="17.25" customHeight="1" x14ac:dyDescent="0.2">
      <c r="A20" s="264"/>
      <c r="B20" s="270"/>
      <c r="C20" s="271"/>
      <c r="D20" s="136" t="s">
        <v>48</v>
      </c>
      <c r="E20" s="108"/>
      <c r="F20" s="109"/>
      <c r="G20" s="109"/>
      <c r="H20" s="109"/>
      <c r="I20" s="110"/>
      <c r="J20" s="111"/>
      <c r="K20" s="140"/>
      <c r="L20" s="141"/>
      <c r="M20" s="140"/>
      <c r="N20" s="141"/>
      <c r="O20" s="142"/>
      <c r="P20" s="108"/>
      <c r="Q20" s="109"/>
      <c r="R20" s="109"/>
      <c r="S20" s="109"/>
      <c r="T20" s="110"/>
      <c r="U20" s="111"/>
      <c r="V20" s="140"/>
      <c r="W20" s="141"/>
      <c r="X20" s="140"/>
      <c r="Y20" s="141"/>
      <c r="Z20" s="142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</row>
    <row r="21" spans="1:257" ht="30.75" hidden="1" customHeight="1" x14ac:dyDescent="0.2">
      <c r="A21" s="264"/>
      <c r="B21" s="270"/>
      <c r="C21" s="270"/>
      <c r="D21" s="34" t="s">
        <v>106</v>
      </c>
      <c r="E21" s="102">
        <f t="shared" ref="E21:F21" si="4">E19-E24</f>
        <v>0</v>
      </c>
      <c r="F21" s="79">
        <f t="shared" si="4"/>
        <v>0</v>
      </c>
      <c r="G21" s="79">
        <v>0</v>
      </c>
      <c r="H21" s="79">
        <v>0</v>
      </c>
      <c r="I21" s="93">
        <v>0</v>
      </c>
      <c r="J21" s="86">
        <f t="shared" ref="J21:J27" si="5">SUM(E21:I21)</f>
        <v>0</v>
      </c>
      <c r="K21" s="67"/>
      <c r="L21" s="67">
        <f t="shared" ref="L21:L23" si="6">K21*J21</f>
        <v>0</v>
      </c>
      <c r="M21" s="67"/>
      <c r="N21" s="67">
        <f t="shared" ref="N21:N23" si="7">M21*J21</f>
        <v>0</v>
      </c>
      <c r="O21" s="67" t="e">
        <f>N21+L21+#REF!+#REF!</f>
        <v>#REF!</v>
      </c>
      <c r="P21" s="102">
        <f t="shared" ref="P21:Q21" si="8">P19-P24</f>
        <v>0</v>
      </c>
      <c r="Q21" s="79">
        <f t="shared" si="8"/>
        <v>0</v>
      </c>
      <c r="R21" s="79">
        <v>0</v>
      </c>
      <c r="S21" s="79">
        <v>0</v>
      </c>
      <c r="T21" s="93">
        <v>0</v>
      </c>
      <c r="U21" s="114">
        <f t="shared" ref="U21:U27" si="9">SUM(P21:T21)</f>
        <v>0</v>
      </c>
      <c r="V21" s="67"/>
      <c r="W21" s="67">
        <f t="shared" ref="W21:W24" si="10">V21*U21</f>
        <v>0</v>
      </c>
      <c r="X21" s="67"/>
      <c r="Y21" s="67">
        <f t="shared" ref="Y21:Y23" si="11">X21*U21</f>
        <v>0</v>
      </c>
      <c r="Z21" s="67" t="e">
        <f>Y21+W21+#REF!+#REF!</f>
        <v>#REF!</v>
      </c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</row>
    <row r="22" spans="1:257" ht="30" hidden="1" customHeight="1" x14ac:dyDescent="0.2">
      <c r="A22" s="264"/>
      <c r="B22" s="270"/>
      <c r="C22" s="270"/>
      <c r="D22" s="35" t="s">
        <v>90</v>
      </c>
      <c r="E22" s="33">
        <v>0</v>
      </c>
      <c r="F22" s="16">
        <v>0</v>
      </c>
      <c r="G22" s="16">
        <f t="shared" ref="G22" si="12">G19</f>
        <v>0</v>
      </c>
      <c r="H22" s="16">
        <v>0</v>
      </c>
      <c r="I22" s="32">
        <v>0</v>
      </c>
      <c r="J22" s="87">
        <f t="shared" si="5"/>
        <v>0</v>
      </c>
      <c r="K22" s="143"/>
      <c r="L22" s="21">
        <f t="shared" si="6"/>
        <v>0</v>
      </c>
      <c r="M22" s="21"/>
      <c r="N22" s="21">
        <f t="shared" si="7"/>
        <v>0</v>
      </c>
      <c r="O22" s="21" t="e">
        <f>N22+L22+#REF!+#REF!</f>
        <v>#REF!</v>
      </c>
      <c r="P22" s="33">
        <v>0</v>
      </c>
      <c r="Q22" s="16">
        <v>0</v>
      </c>
      <c r="R22" s="16">
        <f t="shared" ref="R22" si="13">R19</f>
        <v>0</v>
      </c>
      <c r="S22" s="16">
        <v>0</v>
      </c>
      <c r="T22" s="32">
        <v>0</v>
      </c>
      <c r="U22" s="113">
        <f t="shared" si="9"/>
        <v>0</v>
      </c>
      <c r="V22" s="143"/>
      <c r="W22" s="21">
        <f t="shared" si="10"/>
        <v>0</v>
      </c>
      <c r="X22" s="21"/>
      <c r="Y22" s="21">
        <f t="shared" si="11"/>
        <v>0</v>
      </c>
      <c r="Z22" s="21" t="e">
        <f>Y22+W22+#REF!+#REF!</f>
        <v>#REF!</v>
      </c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</row>
    <row r="23" spans="1:257" ht="21.75" customHeight="1" x14ac:dyDescent="0.2">
      <c r="A23" s="264"/>
      <c r="B23" s="270"/>
      <c r="C23" s="270"/>
      <c r="D23" s="35" t="s">
        <v>57</v>
      </c>
      <c r="E23" s="33">
        <v>0</v>
      </c>
      <c r="F23" s="16">
        <v>0</v>
      </c>
      <c r="G23" s="16">
        <v>0</v>
      </c>
      <c r="H23" s="16">
        <v>0</v>
      </c>
      <c r="I23" s="32">
        <v>0</v>
      </c>
      <c r="J23" s="87">
        <f t="shared" si="5"/>
        <v>0</v>
      </c>
      <c r="K23" s="143"/>
      <c r="L23" s="21">
        <f t="shared" si="6"/>
        <v>0</v>
      </c>
      <c r="M23" s="21"/>
      <c r="N23" s="21">
        <f t="shared" si="7"/>
        <v>0</v>
      </c>
      <c r="O23" s="21">
        <f>N23+L23</f>
        <v>0</v>
      </c>
      <c r="P23" s="33">
        <v>0</v>
      </c>
      <c r="Q23" s="16">
        <v>0</v>
      </c>
      <c r="R23" s="16">
        <v>0</v>
      </c>
      <c r="S23" s="16">
        <v>0</v>
      </c>
      <c r="T23" s="32">
        <v>0</v>
      </c>
      <c r="U23" s="113">
        <f t="shared" si="9"/>
        <v>0</v>
      </c>
      <c r="V23" s="143"/>
      <c r="W23" s="21">
        <f t="shared" si="10"/>
        <v>0</v>
      </c>
      <c r="X23" s="21"/>
      <c r="Y23" s="21">
        <f t="shared" si="11"/>
        <v>0</v>
      </c>
      <c r="Z23" s="21">
        <f>Y23+W23</f>
        <v>0</v>
      </c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</row>
    <row r="24" spans="1:257" ht="29.25" customHeight="1" x14ac:dyDescent="0.2">
      <c r="A24" s="264"/>
      <c r="B24" s="270"/>
      <c r="C24" s="270"/>
      <c r="D24" s="89" t="s">
        <v>109</v>
      </c>
      <c r="E24" s="33">
        <f>E19</f>
        <v>0</v>
      </c>
      <c r="F24" s="16">
        <f t="shared" ref="F24:I24" si="14">F19</f>
        <v>11</v>
      </c>
      <c r="G24" s="16">
        <v>0</v>
      </c>
      <c r="H24" s="16">
        <f t="shared" si="14"/>
        <v>36</v>
      </c>
      <c r="I24" s="32">
        <f t="shared" si="14"/>
        <v>220</v>
      </c>
      <c r="J24" s="87">
        <f t="shared" si="5"/>
        <v>267</v>
      </c>
      <c r="K24" s="21"/>
      <c r="L24" s="21">
        <f>K24*J24</f>
        <v>0</v>
      </c>
      <c r="M24" s="161"/>
      <c r="N24" s="21">
        <v>0</v>
      </c>
      <c r="O24" s="21">
        <f>N24+L24</f>
        <v>0</v>
      </c>
      <c r="P24" s="33">
        <f>P19</f>
        <v>0</v>
      </c>
      <c r="Q24" s="16">
        <f t="shared" ref="Q24" si="15">Q19</f>
        <v>0</v>
      </c>
      <c r="R24" s="16">
        <v>0</v>
      </c>
      <c r="S24" s="16">
        <f t="shared" ref="S24:T24" si="16">S19</f>
        <v>0</v>
      </c>
      <c r="T24" s="32">
        <f t="shared" si="16"/>
        <v>0</v>
      </c>
      <c r="U24" s="113">
        <f t="shared" si="9"/>
        <v>0</v>
      </c>
      <c r="V24" s="21"/>
      <c r="W24" s="21">
        <f t="shared" si="10"/>
        <v>0</v>
      </c>
      <c r="X24" s="21"/>
      <c r="Y24" s="21">
        <f>U24*X24</f>
        <v>0</v>
      </c>
      <c r="Z24" s="21">
        <f>Y24+W24</f>
        <v>0</v>
      </c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</row>
    <row r="25" spans="1:257" ht="31.5" customHeight="1" thickBot="1" x14ac:dyDescent="0.25">
      <c r="A25" s="264"/>
      <c r="B25" s="270"/>
      <c r="C25" s="270"/>
      <c r="D25" s="53" t="s">
        <v>110</v>
      </c>
      <c r="E25" s="33">
        <v>0</v>
      </c>
      <c r="F25" s="16">
        <v>0</v>
      </c>
      <c r="G25" s="16">
        <v>0</v>
      </c>
      <c r="H25" s="16">
        <v>0</v>
      </c>
      <c r="I25" s="32">
        <v>0</v>
      </c>
      <c r="J25" s="87">
        <f t="shared" si="5"/>
        <v>0</v>
      </c>
      <c r="K25" s="143"/>
      <c r="L25" s="21">
        <f>K25*J25</f>
        <v>0</v>
      </c>
      <c r="M25" s="21"/>
      <c r="N25" s="21">
        <f>J25*M25</f>
        <v>0</v>
      </c>
      <c r="O25" s="21">
        <f>N25+L25</f>
        <v>0</v>
      </c>
      <c r="P25" s="33">
        <v>0</v>
      </c>
      <c r="Q25" s="16">
        <v>0</v>
      </c>
      <c r="R25" s="16">
        <v>0</v>
      </c>
      <c r="S25" s="16">
        <v>0</v>
      </c>
      <c r="T25" s="32">
        <v>0</v>
      </c>
      <c r="U25" s="113">
        <f t="shared" si="9"/>
        <v>0</v>
      </c>
      <c r="V25" s="143"/>
      <c r="W25" s="21">
        <f>V25*U25</f>
        <v>0</v>
      </c>
      <c r="X25" s="21"/>
      <c r="Y25" s="21">
        <f>U25*X25</f>
        <v>0</v>
      </c>
      <c r="Z25" s="21">
        <f>Y25+W25</f>
        <v>0</v>
      </c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</row>
    <row r="26" spans="1:257" ht="31.5" hidden="1" customHeight="1" x14ac:dyDescent="0.2">
      <c r="A26" s="264"/>
      <c r="B26" s="270"/>
      <c r="C26" s="270"/>
      <c r="D26" s="133" t="s">
        <v>107</v>
      </c>
      <c r="E26" s="33"/>
      <c r="F26" s="16"/>
      <c r="G26" s="16"/>
      <c r="H26" s="16"/>
      <c r="I26" s="32"/>
      <c r="J26" s="87">
        <f t="shared" si="5"/>
        <v>0</v>
      </c>
      <c r="K26" s="105"/>
      <c r="L26" s="104">
        <f t="shared" ref="L26:L27" si="17">K26*J26</f>
        <v>0</v>
      </c>
      <c r="M26" s="104"/>
      <c r="N26" s="104">
        <f>J26*M26</f>
        <v>0</v>
      </c>
      <c r="O26" s="104" t="e">
        <f>N26+L26+#REF!+#REF!</f>
        <v>#REF!</v>
      </c>
      <c r="P26" s="33"/>
      <c r="Q26" s="16"/>
      <c r="R26" s="16"/>
      <c r="S26" s="16"/>
      <c r="T26" s="32"/>
      <c r="U26" s="113">
        <f t="shared" si="9"/>
        <v>0</v>
      </c>
      <c r="V26" s="105"/>
      <c r="W26" s="104">
        <f t="shared" ref="W26:W27" si="18">V26*U26</f>
        <v>0</v>
      </c>
      <c r="X26" s="104"/>
      <c r="Y26" s="104">
        <f>U26*X26</f>
        <v>0</v>
      </c>
      <c r="Z26" s="104" t="e">
        <f>Y26+W26+#REF!+#REF!</f>
        <v>#REF!</v>
      </c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</row>
    <row r="27" spans="1:257" ht="31.5" hidden="1" customHeight="1" thickBot="1" x14ac:dyDescent="0.25">
      <c r="A27" s="265"/>
      <c r="B27" s="272"/>
      <c r="C27" s="272"/>
      <c r="D27" s="53" t="s">
        <v>108</v>
      </c>
      <c r="E27" s="103"/>
      <c r="F27" s="18"/>
      <c r="G27" s="18"/>
      <c r="H27" s="18"/>
      <c r="I27" s="95"/>
      <c r="J27" s="88">
        <f t="shared" si="5"/>
        <v>0</v>
      </c>
      <c r="K27" s="106"/>
      <c r="L27" s="107">
        <f t="shared" si="17"/>
        <v>0</v>
      </c>
      <c r="M27" s="107"/>
      <c r="N27" s="107">
        <f>J27*M27</f>
        <v>0</v>
      </c>
      <c r="O27" s="107" t="e">
        <f>N27+L27+#REF!+#REF!</f>
        <v>#REF!</v>
      </c>
      <c r="P27" s="103"/>
      <c r="Q27" s="18"/>
      <c r="R27" s="18"/>
      <c r="S27" s="18"/>
      <c r="T27" s="95"/>
      <c r="U27" s="115">
        <f t="shared" si="9"/>
        <v>0</v>
      </c>
      <c r="V27" s="106"/>
      <c r="W27" s="107">
        <f t="shared" si="18"/>
        <v>0</v>
      </c>
      <c r="X27" s="107"/>
      <c r="Y27" s="107">
        <f>U27*X27</f>
        <v>0</v>
      </c>
      <c r="Z27" s="107" t="e">
        <f>Y27+W27+#REF!+#REF!</f>
        <v>#REF!</v>
      </c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</row>
    <row r="28" spans="1:257" ht="30.75" customHeight="1" thickBot="1" x14ac:dyDescent="0.25">
      <c r="A28" s="273" t="s">
        <v>26</v>
      </c>
      <c r="B28" s="276" t="s">
        <v>27</v>
      </c>
      <c r="C28" s="277"/>
      <c r="D28" s="126" t="s">
        <v>28</v>
      </c>
      <c r="E28" s="278" t="s">
        <v>29</v>
      </c>
      <c r="F28" s="279"/>
      <c r="G28" s="279"/>
      <c r="H28" s="279"/>
      <c r="I28" s="280"/>
      <c r="J28" s="90" t="s">
        <v>30</v>
      </c>
      <c r="K28" s="258" t="s">
        <v>31</v>
      </c>
      <c r="L28" s="257"/>
      <c r="M28" s="257"/>
      <c r="N28" s="257"/>
      <c r="O28" s="259"/>
      <c r="P28" s="256" t="s">
        <v>29</v>
      </c>
      <c r="Q28" s="257"/>
      <c r="R28" s="257"/>
      <c r="S28" s="257"/>
      <c r="T28" s="257"/>
      <c r="U28" s="90" t="s">
        <v>30</v>
      </c>
      <c r="V28" s="258" t="s">
        <v>31</v>
      </c>
      <c r="W28" s="257"/>
      <c r="X28" s="257"/>
      <c r="Y28" s="257"/>
      <c r="Z28" s="259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</row>
    <row r="29" spans="1:257" s="8" customFormat="1" ht="21" customHeight="1" x14ac:dyDescent="0.2">
      <c r="A29" s="274"/>
      <c r="B29" s="281" t="s">
        <v>113</v>
      </c>
      <c r="C29" s="281"/>
      <c r="D29" s="127" t="s">
        <v>32</v>
      </c>
      <c r="E29" s="236">
        <f>SUM(E30:I32)</f>
        <v>3</v>
      </c>
      <c r="F29" s="237"/>
      <c r="G29" s="237"/>
      <c r="H29" s="237"/>
      <c r="I29" s="282"/>
      <c r="J29" s="19"/>
      <c r="K29" s="238">
        <f>SUM(K30:O32)</f>
        <v>0</v>
      </c>
      <c r="L29" s="239"/>
      <c r="M29" s="239"/>
      <c r="N29" s="239"/>
      <c r="O29" s="240"/>
      <c r="P29" s="236">
        <f>SUM(P30:T32)</f>
        <v>0</v>
      </c>
      <c r="Q29" s="237"/>
      <c r="R29" s="237"/>
      <c r="S29" s="237"/>
      <c r="T29" s="237"/>
      <c r="U29" s="19"/>
      <c r="V29" s="238">
        <f>SUM(V30:Z32)</f>
        <v>0</v>
      </c>
      <c r="W29" s="239"/>
      <c r="X29" s="239"/>
      <c r="Y29" s="239"/>
      <c r="Z29" s="240"/>
    </row>
    <row r="30" spans="1:257" s="20" customFormat="1" ht="15.75" x14ac:dyDescent="0.2">
      <c r="A30" s="274"/>
      <c r="B30" s="283" t="s">
        <v>94</v>
      </c>
      <c r="C30" s="283"/>
      <c r="D30" s="128"/>
      <c r="E30" s="221">
        <v>1</v>
      </c>
      <c r="F30" s="222"/>
      <c r="G30" s="222"/>
      <c r="H30" s="222"/>
      <c r="I30" s="267"/>
      <c r="J30" s="81"/>
      <c r="K30" s="241">
        <f>J30*E30</f>
        <v>0</v>
      </c>
      <c r="L30" s="242"/>
      <c r="M30" s="242"/>
      <c r="N30" s="242"/>
      <c r="O30" s="243"/>
      <c r="P30" s="221">
        <v>0</v>
      </c>
      <c r="Q30" s="222"/>
      <c r="R30" s="222"/>
      <c r="S30" s="222"/>
      <c r="T30" s="222"/>
      <c r="U30" s="81"/>
      <c r="V30" s="241">
        <f>U30*P30</f>
        <v>0</v>
      </c>
      <c r="W30" s="242"/>
      <c r="X30" s="242"/>
      <c r="Y30" s="242"/>
      <c r="Z30" s="243"/>
    </row>
    <row r="31" spans="1:257" s="20" customFormat="1" ht="33" customHeight="1" x14ac:dyDescent="0.2">
      <c r="A31" s="274"/>
      <c r="B31" s="266" t="s">
        <v>95</v>
      </c>
      <c r="C31" s="266"/>
      <c r="D31" s="129"/>
      <c r="E31" s="221">
        <v>1</v>
      </c>
      <c r="F31" s="222"/>
      <c r="G31" s="222"/>
      <c r="H31" s="222"/>
      <c r="I31" s="267"/>
      <c r="J31" s="80"/>
      <c r="K31" s="223">
        <f>J31*E31</f>
        <v>0</v>
      </c>
      <c r="L31" s="224"/>
      <c r="M31" s="224"/>
      <c r="N31" s="224"/>
      <c r="O31" s="225"/>
      <c r="P31" s="221">
        <v>0</v>
      </c>
      <c r="Q31" s="222"/>
      <c r="R31" s="222"/>
      <c r="S31" s="222"/>
      <c r="T31" s="222"/>
      <c r="U31" s="80"/>
      <c r="V31" s="223">
        <f>U31*P31</f>
        <v>0</v>
      </c>
      <c r="W31" s="224"/>
      <c r="X31" s="224"/>
      <c r="Y31" s="224"/>
      <c r="Z31" s="225"/>
    </row>
    <row r="32" spans="1:257" s="20" customFormat="1" ht="30.75" customHeight="1" x14ac:dyDescent="0.2">
      <c r="A32" s="274"/>
      <c r="B32" s="266" t="s">
        <v>96</v>
      </c>
      <c r="C32" s="266"/>
      <c r="D32" s="129"/>
      <c r="E32" s="221">
        <v>1</v>
      </c>
      <c r="F32" s="222"/>
      <c r="G32" s="222"/>
      <c r="H32" s="222"/>
      <c r="I32" s="267"/>
      <c r="J32" s="80"/>
      <c r="K32" s="223">
        <f>J32*E32</f>
        <v>0</v>
      </c>
      <c r="L32" s="224"/>
      <c r="M32" s="224"/>
      <c r="N32" s="224"/>
      <c r="O32" s="225"/>
      <c r="P32" s="221">
        <v>0</v>
      </c>
      <c r="Q32" s="222"/>
      <c r="R32" s="222"/>
      <c r="S32" s="222"/>
      <c r="T32" s="222"/>
      <c r="U32" s="80"/>
      <c r="V32" s="223">
        <f>U32*P32</f>
        <v>0</v>
      </c>
      <c r="W32" s="224"/>
      <c r="X32" s="224"/>
      <c r="Y32" s="224"/>
      <c r="Z32" s="225"/>
    </row>
    <row r="33" spans="1:26" s="8" customFormat="1" ht="21" customHeight="1" x14ac:dyDescent="0.2">
      <c r="A33" s="274"/>
      <c r="B33" s="284" t="s">
        <v>111</v>
      </c>
      <c r="C33" s="285"/>
      <c r="D33" s="129" t="s">
        <v>33</v>
      </c>
      <c r="E33" s="206">
        <f>SUM(E34:I43)</f>
        <v>10</v>
      </c>
      <c r="F33" s="207"/>
      <c r="G33" s="207"/>
      <c r="H33" s="207"/>
      <c r="I33" s="286"/>
      <c r="J33" s="21"/>
      <c r="K33" s="208">
        <f>SUM(K34:O43)</f>
        <v>0</v>
      </c>
      <c r="L33" s="209"/>
      <c r="M33" s="209"/>
      <c r="N33" s="209"/>
      <c r="O33" s="210"/>
      <c r="P33" s="206">
        <f>SUM(P34:T43)</f>
        <v>0</v>
      </c>
      <c r="Q33" s="207"/>
      <c r="R33" s="207"/>
      <c r="S33" s="207"/>
      <c r="T33" s="207"/>
      <c r="U33" s="21"/>
      <c r="V33" s="208">
        <f>SUM(V34:Z43)</f>
        <v>0</v>
      </c>
      <c r="W33" s="209"/>
      <c r="X33" s="209"/>
      <c r="Y33" s="209"/>
      <c r="Z33" s="210"/>
    </row>
    <row r="34" spans="1:26" s="20" customFormat="1" ht="15.75" x14ac:dyDescent="0.2">
      <c r="A34" s="274"/>
      <c r="B34" s="266" t="s">
        <v>114</v>
      </c>
      <c r="C34" s="266"/>
      <c r="D34" s="128"/>
      <c r="E34" s="221">
        <v>1</v>
      </c>
      <c r="F34" s="222"/>
      <c r="G34" s="222"/>
      <c r="H34" s="222"/>
      <c r="I34" s="267"/>
      <c r="J34" s="22"/>
      <c r="K34" s="223">
        <f t="shared" ref="K34:K43" si="19">J34*E34</f>
        <v>0</v>
      </c>
      <c r="L34" s="224"/>
      <c r="M34" s="224"/>
      <c r="N34" s="224"/>
      <c r="O34" s="225"/>
      <c r="P34" s="221">
        <v>0</v>
      </c>
      <c r="Q34" s="222"/>
      <c r="R34" s="222"/>
      <c r="S34" s="222"/>
      <c r="T34" s="222"/>
      <c r="U34" s="22"/>
      <c r="V34" s="223">
        <f t="shared" ref="V34:V43" si="20">U34*P34</f>
        <v>0</v>
      </c>
      <c r="W34" s="224"/>
      <c r="X34" s="224"/>
      <c r="Y34" s="224"/>
      <c r="Z34" s="225"/>
    </row>
    <row r="35" spans="1:26" s="20" customFormat="1" ht="15.75" x14ac:dyDescent="0.2">
      <c r="A35" s="274"/>
      <c r="B35" s="266" t="s">
        <v>43</v>
      </c>
      <c r="C35" s="266"/>
      <c r="D35" s="129"/>
      <c r="E35" s="221">
        <v>1</v>
      </c>
      <c r="F35" s="222"/>
      <c r="G35" s="222"/>
      <c r="H35" s="222"/>
      <c r="I35" s="267"/>
      <c r="J35" s="27"/>
      <c r="K35" s="223">
        <f t="shared" si="19"/>
        <v>0</v>
      </c>
      <c r="L35" s="224"/>
      <c r="M35" s="224"/>
      <c r="N35" s="224"/>
      <c r="O35" s="225"/>
      <c r="P35" s="221">
        <v>0</v>
      </c>
      <c r="Q35" s="222"/>
      <c r="R35" s="222"/>
      <c r="S35" s="222"/>
      <c r="T35" s="222"/>
      <c r="U35" s="27"/>
      <c r="V35" s="223">
        <f t="shared" si="20"/>
        <v>0</v>
      </c>
      <c r="W35" s="224"/>
      <c r="X35" s="224"/>
      <c r="Y35" s="224"/>
      <c r="Z35" s="225"/>
    </row>
    <row r="36" spans="1:26" s="20" customFormat="1" ht="15.75" x14ac:dyDescent="0.2">
      <c r="A36" s="274"/>
      <c r="B36" s="266" t="s">
        <v>44</v>
      </c>
      <c r="C36" s="266"/>
      <c r="D36" s="128"/>
      <c r="E36" s="221">
        <v>1</v>
      </c>
      <c r="F36" s="222"/>
      <c r="G36" s="222"/>
      <c r="H36" s="222"/>
      <c r="I36" s="267"/>
      <c r="J36" s="22"/>
      <c r="K36" s="223">
        <f t="shared" si="19"/>
        <v>0</v>
      </c>
      <c r="L36" s="224"/>
      <c r="M36" s="224"/>
      <c r="N36" s="224"/>
      <c r="O36" s="225"/>
      <c r="P36" s="221">
        <v>0</v>
      </c>
      <c r="Q36" s="222"/>
      <c r="R36" s="222"/>
      <c r="S36" s="222"/>
      <c r="T36" s="222"/>
      <c r="U36" s="22"/>
      <c r="V36" s="223">
        <f t="shared" si="20"/>
        <v>0</v>
      </c>
      <c r="W36" s="224"/>
      <c r="X36" s="224"/>
      <c r="Y36" s="224"/>
      <c r="Z36" s="225"/>
    </row>
    <row r="37" spans="1:26" s="20" customFormat="1" ht="15.75" x14ac:dyDescent="0.2">
      <c r="A37" s="274"/>
      <c r="B37" s="266" t="s">
        <v>45</v>
      </c>
      <c r="C37" s="266"/>
      <c r="D37" s="128"/>
      <c r="E37" s="221">
        <v>1</v>
      </c>
      <c r="F37" s="222"/>
      <c r="G37" s="222"/>
      <c r="H37" s="222"/>
      <c r="I37" s="267"/>
      <c r="J37" s="22"/>
      <c r="K37" s="223">
        <f t="shared" si="19"/>
        <v>0</v>
      </c>
      <c r="L37" s="224"/>
      <c r="M37" s="224"/>
      <c r="N37" s="224"/>
      <c r="O37" s="225"/>
      <c r="P37" s="221">
        <v>0</v>
      </c>
      <c r="Q37" s="222"/>
      <c r="R37" s="222"/>
      <c r="S37" s="222"/>
      <c r="T37" s="222"/>
      <c r="U37" s="22"/>
      <c r="V37" s="223">
        <f t="shared" si="20"/>
        <v>0</v>
      </c>
      <c r="W37" s="224"/>
      <c r="X37" s="224"/>
      <c r="Y37" s="224"/>
      <c r="Z37" s="225"/>
    </row>
    <row r="38" spans="1:26" s="20" customFormat="1" ht="15.75" x14ac:dyDescent="0.2">
      <c r="A38" s="274"/>
      <c r="B38" s="266" t="s">
        <v>100</v>
      </c>
      <c r="C38" s="266"/>
      <c r="D38" s="129"/>
      <c r="E38" s="221">
        <v>1</v>
      </c>
      <c r="F38" s="222"/>
      <c r="G38" s="222"/>
      <c r="H38" s="222"/>
      <c r="I38" s="267"/>
      <c r="J38" s="27"/>
      <c r="K38" s="223">
        <f t="shared" si="19"/>
        <v>0</v>
      </c>
      <c r="L38" s="224"/>
      <c r="M38" s="224"/>
      <c r="N38" s="224"/>
      <c r="O38" s="225"/>
      <c r="P38" s="221">
        <v>0</v>
      </c>
      <c r="Q38" s="222"/>
      <c r="R38" s="222"/>
      <c r="S38" s="222"/>
      <c r="T38" s="222"/>
      <c r="U38" s="27"/>
      <c r="V38" s="223">
        <f t="shared" si="20"/>
        <v>0</v>
      </c>
      <c r="W38" s="224"/>
      <c r="X38" s="224"/>
      <c r="Y38" s="224"/>
      <c r="Z38" s="225"/>
    </row>
    <row r="39" spans="1:26" s="20" customFormat="1" ht="15.75" x14ac:dyDescent="0.2">
      <c r="A39" s="274"/>
      <c r="B39" s="266" t="s">
        <v>101</v>
      </c>
      <c r="C39" s="266"/>
      <c r="D39" s="128"/>
      <c r="E39" s="221">
        <v>1</v>
      </c>
      <c r="F39" s="222"/>
      <c r="G39" s="222"/>
      <c r="H39" s="222"/>
      <c r="I39" s="267"/>
      <c r="J39" s="27"/>
      <c r="K39" s="223">
        <f t="shared" si="19"/>
        <v>0</v>
      </c>
      <c r="L39" s="224"/>
      <c r="M39" s="224"/>
      <c r="N39" s="224"/>
      <c r="O39" s="225"/>
      <c r="P39" s="221">
        <v>0</v>
      </c>
      <c r="Q39" s="222"/>
      <c r="R39" s="222"/>
      <c r="S39" s="222"/>
      <c r="T39" s="222"/>
      <c r="U39" s="27"/>
      <c r="V39" s="223">
        <f t="shared" si="20"/>
        <v>0</v>
      </c>
      <c r="W39" s="224"/>
      <c r="X39" s="224"/>
      <c r="Y39" s="224"/>
      <c r="Z39" s="225"/>
    </row>
    <row r="40" spans="1:26" s="20" customFormat="1" ht="15.75" x14ac:dyDescent="0.2">
      <c r="A40" s="274"/>
      <c r="B40" s="266" t="s">
        <v>102</v>
      </c>
      <c r="C40" s="266"/>
      <c r="D40" s="129"/>
      <c r="E40" s="221">
        <v>1</v>
      </c>
      <c r="F40" s="222"/>
      <c r="G40" s="222"/>
      <c r="H40" s="222"/>
      <c r="I40" s="267"/>
      <c r="J40" s="80"/>
      <c r="K40" s="223">
        <f t="shared" si="19"/>
        <v>0</v>
      </c>
      <c r="L40" s="224"/>
      <c r="M40" s="224"/>
      <c r="N40" s="224"/>
      <c r="O40" s="225"/>
      <c r="P40" s="221">
        <v>0</v>
      </c>
      <c r="Q40" s="222"/>
      <c r="R40" s="222"/>
      <c r="S40" s="222"/>
      <c r="T40" s="222"/>
      <c r="U40" s="80"/>
      <c r="V40" s="223">
        <f t="shared" si="20"/>
        <v>0</v>
      </c>
      <c r="W40" s="224"/>
      <c r="X40" s="224"/>
      <c r="Y40" s="224"/>
      <c r="Z40" s="225"/>
    </row>
    <row r="41" spans="1:26" s="20" customFormat="1" ht="15.75" x14ac:dyDescent="0.2">
      <c r="A41" s="274"/>
      <c r="B41" s="266" t="s">
        <v>46</v>
      </c>
      <c r="C41" s="266"/>
      <c r="D41" s="128"/>
      <c r="E41" s="221">
        <v>1</v>
      </c>
      <c r="F41" s="222"/>
      <c r="G41" s="222"/>
      <c r="H41" s="222"/>
      <c r="I41" s="267"/>
      <c r="J41" s="22"/>
      <c r="K41" s="223">
        <f t="shared" si="19"/>
        <v>0</v>
      </c>
      <c r="L41" s="224"/>
      <c r="M41" s="224"/>
      <c r="N41" s="224"/>
      <c r="O41" s="225"/>
      <c r="P41" s="221">
        <v>0</v>
      </c>
      <c r="Q41" s="222"/>
      <c r="R41" s="222"/>
      <c r="S41" s="222"/>
      <c r="T41" s="222"/>
      <c r="U41" s="22"/>
      <c r="V41" s="223">
        <f t="shared" si="20"/>
        <v>0</v>
      </c>
      <c r="W41" s="224"/>
      <c r="X41" s="224"/>
      <c r="Y41" s="224"/>
      <c r="Z41" s="225"/>
    </row>
    <row r="42" spans="1:26" s="20" customFormat="1" ht="15.75" x14ac:dyDescent="0.2">
      <c r="A42" s="274"/>
      <c r="B42" s="266" t="s">
        <v>50</v>
      </c>
      <c r="C42" s="266"/>
      <c r="D42" s="128"/>
      <c r="E42" s="221">
        <v>1</v>
      </c>
      <c r="F42" s="222"/>
      <c r="G42" s="222"/>
      <c r="H42" s="222"/>
      <c r="I42" s="267"/>
      <c r="J42" s="81"/>
      <c r="K42" s="223">
        <f t="shared" si="19"/>
        <v>0</v>
      </c>
      <c r="L42" s="224"/>
      <c r="M42" s="224"/>
      <c r="N42" s="224"/>
      <c r="O42" s="225"/>
      <c r="P42" s="221">
        <v>0</v>
      </c>
      <c r="Q42" s="222"/>
      <c r="R42" s="222"/>
      <c r="S42" s="222"/>
      <c r="T42" s="222"/>
      <c r="U42" s="81"/>
      <c r="V42" s="223">
        <f t="shared" si="20"/>
        <v>0</v>
      </c>
      <c r="W42" s="224"/>
      <c r="X42" s="224"/>
      <c r="Y42" s="224"/>
      <c r="Z42" s="225"/>
    </row>
    <row r="43" spans="1:26" s="20" customFormat="1" ht="16.5" thickBot="1" x14ac:dyDescent="0.25">
      <c r="A43" s="275"/>
      <c r="B43" s="287" t="s">
        <v>47</v>
      </c>
      <c r="C43" s="287"/>
      <c r="D43" s="130"/>
      <c r="E43" s="231">
        <v>1</v>
      </c>
      <c r="F43" s="232"/>
      <c r="G43" s="232"/>
      <c r="H43" s="232"/>
      <c r="I43" s="288"/>
      <c r="J43" s="66"/>
      <c r="K43" s="233">
        <f t="shared" si="19"/>
        <v>0</v>
      </c>
      <c r="L43" s="234"/>
      <c r="M43" s="234"/>
      <c r="N43" s="234"/>
      <c r="O43" s="235"/>
      <c r="P43" s="231">
        <v>0</v>
      </c>
      <c r="Q43" s="232"/>
      <c r="R43" s="232"/>
      <c r="S43" s="232"/>
      <c r="T43" s="232"/>
      <c r="U43" s="66"/>
      <c r="V43" s="233">
        <f t="shared" si="20"/>
        <v>0</v>
      </c>
      <c r="W43" s="234"/>
      <c r="X43" s="234"/>
      <c r="Y43" s="234"/>
      <c r="Z43" s="235"/>
    </row>
    <row r="44" spans="1:26" ht="21" customHeight="1" x14ac:dyDescent="0.2">
      <c r="A44" s="289">
        <v>2</v>
      </c>
      <c r="B44" s="292" t="s">
        <v>112</v>
      </c>
      <c r="C44" s="293"/>
      <c r="D44" s="131" t="s">
        <v>34</v>
      </c>
      <c r="E44" s="226">
        <f>SUM(E45:I52)</f>
        <v>0</v>
      </c>
      <c r="F44" s="227"/>
      <c r="G44" s="227"/>
      <c r="H44" s="227"/>
      <c r="I44" s="294"/>
      <c r="J44" s="67"/>
      <c r="K44" s="228">
        <f>SUM(K45:O52)</f>
        <v>0</v>
      </c>
      <c r="L44" s="229"/>
      <c r="M44" s="229"/>
      <c r="N44" s="229"/>
      <c r="O44" s="230"/>
      <c r="P44" s="226">
        <f>SUM(P45:T52)</f>
        <v>8</v>
      </c>
      <c r="Q44" s="227"/>
      <c r="R44" s="227"/>
      <c r="S44" s="227"/>
      <c r="T44" s="227"/>
      <c r="U44" s="67"/>
      <c r="V44" s="228">
        <f>SUM(V45:Z52)</f>
        <v>0</v>
      </c>
      <c r="W44" s="229"/>
      <c r="X44" s="229"/>
      <c r="Y44" s="229"/>
      <c r="Z44" s="230"/>
    </row>
    <row r="45" spans="1:26" s="20" customFormat="1" ht="15.75" x14ac:dyDescent="0.2">
      <c r="A45" s="290"/>
      <c r="B45" s="266" t="s">
        <v>115</v>
      </c>
      <c r="C45" s="266"/>
      <c r="D45" s="128"/>
      <c r="E45" s="221">
        <v>0</v>
      </c>
      <c r="F45" s="222"/>
      <c r="G45" s="222"/>
      <c r="H45" s="222"/>
      <c r="I45" s="267"/>
      <c r="J45" s="22"/>
      <c r="K45" s="223">
        <f t="shared" ref="K45:K61" si="21">J45*E45</f>
        <v>0</v>
      </c>
      <c r="L45" s="224"/>
      <c r="M45" s="224"/>
      <c r="N45" s="224"/>
      <c r="O45" s="225"/>
      <c r="P45" s="221">
        <v>1</v>
      </c>
      <c r="Q45" s="222"/>
      <c r="R45" s="222"/>
      <c r="S45" s="222"/>
      <c r="T45" s="222"/>
      <c r="U45" s="22"/>
      <c r="V45" s="223">
        <f>U45*P45</f>
        <v>0</v>
      </c>
      <c r="W45" s="224"/>
      <c r="X45" s="224"/>
      <c r="Y45" s="224"/>
      <c r="Z45" s="225"/>
    </row>
    <row r="46" spans="1:26" s="20" customFormat="1" ht="15.75" x14ac:dyDescent="0.2">
      <c r="A46" s="290"/>
      <c r="B46" s="266" t="s">
        <v>49</v>
      </c>
      <c r="C46" s="266"/>
      <c r="D46" s="128"/>
      <c r="E46" s="221">
        <v>0</v>
      </c>
      <c r="F46" s="222"/>
      <c r="G46" s="222"/>
      <c r="H46" s="222"/>
      <c r="I46" s="267"/>
      <c r="J46" s="22"/>
      <c r="K46" s="223">
        <f t="shared" si="21"/>
        <v>0</v>
      </c>
      <c r="L46" s="224"/>
      <c r="M46" s="224"/>
      <c r="N46" s="224"/>
      <c r="O46" s="225"/>
      <c r="P46" s="221">
        <v>1</v>
      </c>
      <c r="Q46" s="222"/>
      <c r="R46" s="222"/>
      <c r="S46" s="222"/>
      <c r="T46" s="222"/>
      <c r="U46" s="22"/>
      <c r="V46" s="223">
        <f t="shared" ref="V46:V61" si="22">U46*P46</f>
        <v>0</v>
      </c>
      <c r="W46" s="224"/>
      <c r="X46" s="224"/>
      <c r="Y46" s="224"/>
      <c r="Z46" s="225"/>
    </row>
    <row r="47" spans="1:26" s="20" customFormat="1" ht="15.75" x14ac:dyDescent="0.2">
      <c r="A47" s="290"/>
      <c r="B47" s="266" t="s">
        <v>103</v>
      </c>
      <c r="C47" s="266"/>
      <c r="D47" s="128"/>
      <c r="E47" s="221">
        <v>0</v>
      </c>
      <c r="F47" s="222"/>
      <c r="G47" s="222"/>
      <c r="H47" s="222"/>
      <c r="I47" s="267"/>
      <c r="J47" s="81"/>
      <c r="K47" s="223">
        <f t="shared" si="21"/>
        <v>0</v>
      </c>
      <c r="L47" s="224"/>
      <c r="M47" s="224"/>
      <c r="N47" s="224"/>
      <c r="O47" s="225"/>
      <c r="P47" s="221">
        <v>1</v>
      </c>
      <c r="Q47" s="222"/>
      <c r="R47" s="222"/>
      <c r="S47" s="222"/>
      <c r="T47" s="222"/>
      <c r="U47" s="81"/>
      <c r="V47" s="223">
        <f t="shared" si="22"/>
        <v>0</v>
      </c>
      <c r="W47" s="224"/>
      <c r="X47" s="224"/>
      <c r="Y47" s="224"/>
      <c r="Z47" s="225"/>
    </row>
    <row r="48" spans="1:26" s="20" customFormat="1" ht="15.75" x14ac:dyDescent="0.2">
      <c r="A48" s="290"/>
      <c r="B48" s="266" t="s">
        <v>35</v>
      </c>
      <c r="C48" s="266"/>
      <c r="D48" s="129"/>
      <c r="E48" s="221">
        <v>0</v>
      </c>
      <c r="F48" s="222"/>
      <c r="G48" s="222"/>
      <c r="H48" s="222"/>
      <c r="I48" s="267"/>
      <c r="J48" s="27"/>
      <c r="K48" s="223">
        <f t="shared" si="21"/>
        <v>0</v>
      </c>
      <c r="L48" s="224"/>
      <c r="M48" s="224"/>
      <c r="N48" s="224"/>
      <c r="O48" s="225"/>
      <c r="P48" s="221">
        <v>1</v>
      </c>
      <c r="Q48" s="222"/>
      <c r="R48" s="222"/>
      <c r="S48" s="222"/>
      <c r="T48" s="222"/>
      <c r="U48" s="27"/>
      <c r="V48" s="223">
        <f t="shared" si="22"/>
        <v>0</v>
      </c>
      <c r="W48" s="224"/>
      <c r="X48" s="224"/>
      <c r="Y48" s="224"/>
      <c r="Z48" s="225"/>
    </row>
    <row r="49" spans="1:26" s="20" customFormat="1" ht="15.75" x14ac:dyDescent="0.2">
      <c r="A49" s="290"/>
      <c r="B49" s="266" t="s">
        <v>104</v>
      </c>
      <c r="C49" s="266"/>
      <c r="D49" s="128"/>
      <c r="E49" s="221">
        <v>0</v>
      </c>
      <c r="F49" s="222"/>
      <c r="G49" s="222"/>
      <c r="H49" s="222"/>
      <c r="I49" s="267"/>
      <c r="J49" s="27"/>
      <c r="K49" s="223">
        <f t="shared" si="21"/>
        <v>0</v>
      </c>
      <c r="L49" s="224"/>
      <c r="M49" s="224"/>
      <c r="N49" s="224"/>
      <c r="O49" s="225"/>
      <c r="P49" s="221">
        <v>1</v>
      </c>
      <c r="Q49" s="222"/>
      <c r="R49" s="222"/>
      <c r="S49" s="222"/>
      <c r="T49" s="222"/>
      <c r="U49" s="27"/>
      <c r="V49" s="223">
        <f t="shared" si="22"/>
        <v>0</v>
      </c>
      <c r="W49" s="224"/>
      <c r="X49" s="224"/>
      <c r="Y49" s="224"/>
      <c r="Z49" s="225"/>
    </row>
    <row r="50" spans="1:26" s="20" customFormat="1" ht="15.75" x14ac:dyDescent="0.2">
      <c r="A50" s="290"/>
      <c r="B50" s="266" t="s">
        <v>105</v>
      </c>
      <c r="C50" s="266"/>
      <c r="D50" s="128"/>
      <c r="E50" s="221">
        <v>0</v>
      </c>
      <c r="F50" s="222"/>
      <c r="G50" s="222"/>
      <c r="H50" s="222"/>
      <c r="I50" s="267"/>
      <c r="J50" s="27"/>
      <c r="K50" s="223">
        <f t="shared" si="21"/>
        <v>0</v>
      </c>
      <c r="L50" s="224"/>
      <c r="M50" s="224"/>
      <c r="N50" s="224"/>
      <c r="O50" s="225"/>
      <c r="P50" s="221">
        <v>1</v>
      </c>
      <c r="Q50" s="222"/>
      <c r="R50" s="222"/>
      <c r="S50" s="222"/>
      <c r="T50" s="222"/>
      <c r="U50" s="27"/>
      <c r="V50" s="223">
        <f t="shared" si="22"/>
        <v>0</v>
      </c>
      <c r="W50" s="224"/>
      <c r="X50" s="224"/>
      <c r="Y50" s="224"/>
      <c r="Z50" s="225"/>
    </row>
    <row r="51" spans="1:26" s="20" customFormat="1" ht="15.75" x14ac:dyDescent="0.2">
      <c r="A51" s="290"/>
      <c r="B51" s="266" t="s">
        <v>36</v>
      </c>
      <c r="C51" s="266"/>
      <c r="D51" s="128"/>
      <c r="E51" s="221">
        <v>0</v>
      </c>
      <c r="F51" s="222"/>
      <c r="G51" s="222"/>
      <c r="H51" s="222"/>
      <c r="I51" s="267"/>
      <c r="J51" s="27"/>
      <c r="K51" s="223">
        <f t="shared" si="21"/>
        <v>0</v>
      </c>
      <c r="L51" s="224"/>
      <c r="M51" s="224"/>
      <c r="N51" s="224"/>
      <c r="O51" s="225"/>
      <c r="P51" s="221">
        <v>1</v>
      </c>
      <c r="Q51" s="222"/>
      <c r="R51" s="222"/>
      <c r="S51" s="222"/>
      <c r="T51" s="222"/>
      <c r="U51" s="27"/>
      <c r="V51" s="223">
        <f t="shared" si="22"/>
        <v>0</v>
      </c>
      <c r="W51" s="224"/>
      <c r="X51" s="224"/>
      <c r="Y51" s="224"/>
      <c r="Z51" s="225"/>
    </row>
    <row r="52" spans="1:26" s="20" customFormat="1" ht="15.75" x14ac:dyDescent="0.2">
      <c r="A52" s="290"/>
      <c r="B52" s="266" t="s">
        <v>37</v>
      </c>
      <c r="C52" s="266"/>
      <c r="D52" s="129"/>
      <c r="E52" s="221">
        <v>0</v>
      </c>
      <c r="F52" s="222"/>
      <c r="G52" s="222"/>
      <c r="H52" s="222"/>
      <c r="I52" s="267"/>
      <c r="J52" s="27"/>
      <c r="K52" s="223">
        <f t="shared" si="21"/>
        <v>0</v>
      </c>
      <c r="L52" s="224"/>
      <c r="M52" s="224"/>
      <c r="N52" s="224"/>
      <c r="O52" s="225"/>
      <c r="P52" s="221">
        <v>1</v>
      </c>
      <c r="Q52" s="222"/>
      <c r="R52" s="222"/>
      <c r="S52" s="222"/>
      <c r="T52" s="222"/>
      <c r="U52" s="27"/>
      <c r="V52" s="223">
        <f t="shared" si="22"/>
        <v>0</v>
      </c>
      <c r="W52" s="224"/>
      <c r="X52" s="224"/>
      <c r="Y52" s="224"/>
      <c r="Z52" s="225"/>
    </row>
    <row r="53" spans="1:26" ht="21" customHeight="1" x14ac:dyDescent="0.2">
      <c r="A53" s="290"/>
      <c r="B53" s="284" t="s">
        <v>38</v>
      </c>
      <c r="C53" s="285"/>
      <c r="D53" s="129" t="s">
        <v>65</v>
      </c>
      <c r="E53" s="206">
        <v>1</v>
      </c>
      <c r="F53" s="207"/>
      <c r="G53" s="207"/>
      <c r="H53" s="207"/>
      <c r="I53" s="286"/>
      <c r="J53" s="21"/>
      <c r="K53" s="208">
        <f t="shared" si="21"/>
        <v>0</v>
      </c>
      <c r="L53" s="209"/>
      <c r="M53" s="209"/>
      <c r="N53" s="209"/>
      <c r="O53" s="210"/>
      <c r="P53" s="206">
        <v>0</v>
      </c>
      <c r="Q53" s="207"/>
      <c r="R53" s="207"/>
      <c r="S53" s="207"/>
      <c r="T53" s="207"/>
      <c r="U53" s="21"/>
      <c r="V53" s="208">
        <f t="shared" si="22"/>
        <v>0</v>
      </c>
      <c r="W53" s="209"/>
      <c r="X53" s="209"/>
      <c r="Y53" s="209"/>
      <c r="Z53" s="210"/>
    </row>
    <row r="54" spans="1:26" ht="21" customHeight="1" x14ac:dyDescent="0.2">
      <c r="A54" s="290"/>
      <c r="B54" s="284" t="s">
        <v>40</v>
      </c>
      <c r="C54" s="285"/>
      <c r="D54" s="129" t="s">
        <v>41</v>
      </c>
      <c r="E54" s="206">
        <v>0</v>
      </c>
      <c r="F54" s="207"/>
      <c r="G54" s="207"/>
      <c r="H54" s="207"/>
      <c r="I54" s="286"/>
      <c r="J54" s="21"/>
      <c r="K54" s="208">
        <f t="shared" si="21"/>
        <v>0</v>
      </c>
      <c r="L54" s="209"/>
      <c r="M54" s="209"/>
      <c r="N54" s="209"/>
      <c r="O54" s="210"/>
      <c r="P54" s="206">
        <v>0</v>
      </c>
      <c r="Q54" s="207"/>
      <c r="R54" s="207"/>
      <c r="S54" s="207"/>
      <c r="T54" s="207"/>
      <c r="U54" s="21"/>
      <c r="V54" s="208">
        <f t="shared" si="22"/>
        <v>0</v>
      </c>
      <c r="W54" s="209"/>
      <c r="X54" s="209"/>
      <c r="Y54" s="209"/>
      <c r="Z54" s="210"/>
    </row>
    <row r="55" spans="1:26" ht="21" customHeight="1" x14ac:dyDescent="0.2">
      <c r="A55" s="290"/>
      <c r="B55" s="284" t="s">
        <v>58</v>
      </c>
      <c r="C55" s="285"/>
      <c r="D55" s="129" t="s">
        <v>66</v>
      </c>
      <c r="E55" s="206">
        <v>3</v>
      </c>
      <c r="F55" s="207"/>
      <c r="G55" s="207"/>
      <c r="H55" s="207"/>
      <c r="I55" s="286"/>
      <c r="J55" s="21"/>
      <c r="K55" s="208">
        <f t="shared" si="21"/>
        <v>0</v>
      </c>
      <c r="L55" s="209"/>
      <c r="M55" s="209"/>
      <c r="N55" s="209"/>
      <c r="O55" s="210"/>
      <c r="P55" s="206">
        <v>0</v>
      </c>
      <c r="Q55" s="207"/>
      <c r="R55" s="207"/>
      <c r="S55" s="207"/>
      <c r="T55" s="207"/>
      <c r="U55" s="21"/>
      <c r="V55" s="208">
        <f t="shared" si="22"/>
        <v>0</v>
      </c>
      <c r="W55" s="209"/>
      <c r="X55" s="209"/>
      <c r="Y55" s="209"/>
      <c r="Z55" s="210"/>
    </row>
    <row r="56" spans="1:26" ht="21" customHeight="1" x14ac:dyDescent="0.2">
      <c r="A56" s="290"/>
      <c r="B56" s="284" t="s">
        <v>59</v>
      </c>
      <c r="C56" s="285"/>
      <c r="D56" s="129" t="s">
        <v>67</v>
      </c>
      <c r="E56" s="206">
        <v>0</v>
      </c>
      <c r="F56" s="207"/>
      <c r="G56" s="207"/>
      <c r="H56" s="207"/>
      <c r="I56" s="286"/>
      <c r="J56" s="21"/>
      <c r="K56" s="208">
        <f t="shared" si="21"/>
        <v>0</v>
      </c>
      <c r="L56" s="209"/>
      <c r="M56" s="209"/>
      <c r="N56" s="209"/>
      <c r="O56" s="210"/>
      <c r="P56" s="206">
        <v>0</v>
      </c>
      <c r="Q56" s="207"/>
      <c r="R56" s="207"/>
      <c r="S56" s="207"/>
      <c r="T56" s="207"/>
      <c r="U56" s="21"/>
      <c r="V56" s="208">
        <f t="shared" si="22"/>
        <v>0</v>
      </c>
      <c r="W56" s="209"/>
      <c r="X56" s="209"/>
      <c r="Y56" s="209"/>
      <c r="Z56" s="210"/>
    </row>
    <row r="57" spans="1:26" ht="21" customHeight="1" x14ac:dyDescent="0.2">
      <c r="A57" s="290"/>
      <c r="B57" s="284" t="s">
        <v>60</v>
      </c>
      <c r="C57" s="285"/>
      <c r="D57" s="129" t="s">
        <v>68</v>
      </c>
      <c r="E57" s="206">
        <v>0</v>
      </c>
      <c r="F57" s="207"/>
      <c r="G57" s="207"/>
      <c r="H57" s="207"/>
      <c r="I57" s="286"/>
      <c r="J57" s="21"/>
      <c r="K57" s="208">
        <f t="shared" si="21"/>
        <v>0</v>
      </c>
      <c r="L57" s="209"/>
      <c r="M57" s="209"/>
      <c r="N57" s="209"/>
      <c r="O57" s="210"/>
      <c r="P57" s="206">
        <v>0</v>
      </c>
      <c r="Q57" s="207"/>
      <c r="R57" s="207"/>
      <c r="S57" s="207"/>
      <c r="T57" s="207"/>
      <c r="U57" s="21"/>
      <c r="V57" s="208">
        <f t="shared" si="22"/>
        <v>0</v>
      </c>
      <c r="W57" s="209"/>
      <c r="X57" s="209"/>
      <c r="Y57" s="209"/>
      <c r="Z57" s="210"/>
    </row>
    <row r="58" spans="1:26" ht="21" customHeight="1" x14ac:dyDescent="0.2">
      <c r="A58" s="290"/>
      <c r="B58" s="284" t="s">
        <v>61</v>
      </c>
      <c r="C58" s="285"/>
      <c r="D58" s="129" t="s">
        <v>39</v>
      </c>
      <c r="E58" s="206">
        <v>4</v>
      </c>
      <c r="F58" s="207"/>
      <c r="G58" s="207"/>
      <c r="H58" s="207"/>
      <c r="I58" s="286"/>
      <c r="J58" s="21"/>
      <c r="K58" s="208">
        <f t="shared" si="21"/>
        <v>0</v>
      </c>
      <c r="L58" s="209"/>
      <c r="M58" s="209"/>
      <c r="N58" s="209"/>
      <c r="O58" s="210"/>
      <c r="P58" s="206">
        <v>0</v>
      </c>
      <c r="Q58" s="207"/>
      <c r="R58" s="207"/>
      <c r="S58" s="207"/>
      <c r="T58" s="207"/>
      <c r="U58" s="21"/>
      <c r="V58" s="208">
        <f t="shared" si="22"/>
        <v>0</v>
      </c>
      <c r="W58" s="209"/>
      <c r="X58" s="209"/>
      <c r="Y58" s="209"/>
      <c r="Z58" s="210"/>
    </row>
    <row r="59" spans="1:26" ht="21" customHeight="1" x14ac:dyDescent="0.2">
      <c r="A59" s="290"/>
      <c r="B59" s="284" t="s">
        <v>62</v>
      </c>
      <c r="C59" s="285"/>
      <c r="D59" s="129" t="s">
        <v>69</v>
      </c>
      <c r="E59" s="206">
        <v>0</v>
      </c>
      <c r="F59" s="207"/>
      <c r="G59" s="207"/>
      <c r="H59" s="207"/>
      <c r="I59" s="286"/>
      <c r="J59" s="21"/>
      <c r="K59" s="208">
        <f t="shared" si="21"/>
        <v>0</v>
      </c>
      <c r="L59" s="209"/>
      <c r="M59" s="209"/>
      <c r="N59" s="209"/>
      <c r="O59" s="210"/>
      <c r="P59" s="206">
        <v>0</v>
      </c>
      <c r="Q59" s="207"/>
      <c r="R59" s="207"/>
      <c r="S59" s="207"/>
      <c r="T59" s="207"/>
      <c r="U59" s="21"/>
      <c r="V59" s="208">
        <f t="shared" si="22"/>
        <v>0</v>
      </c>
      <c r="W59" s="209"/>
      <c r="X59" s="209"/>
      <c r="Y59" s="209"/>
      <c r="Z59" s="210"/>
    </row>
    <row r="60" spans="1:26" ht="21.75" customHeight="1" x14ac:dyDescent="0.2">
      <c r="A60" s="290"/>
      <c r="B60" s="300" t="s">
        <v>63</v>
      </c>
      <c r="C60" s="285"/>
      <c r="D60" s="129" t="s">
        <v>65</v>
      </c>
      <c r="E60" s="206">
        <v>0</v>
      </c>
      <c r="F60" s="207"/>
      <c r="G60" s="207"/>
      <c r="H60" s="207"/>
      <c r="I60" s="286"/>
      <c r="J60" s="21"/>
      <c r="K60" s="208">
        <f t="shared" si="21"/>
        <v>0</v>
      </c>
      <c r="L60" s="209"/>
      <c r="M60" s="209"/>
      <c r="N60" s="209"/>
      <c r="O60" s="210"/>
      <c r="P60" s="206">
        <v>0</v>
      </c>
      <c r="Q60" s="207"/>
      <c r="R60" s="207"/>
      <c r="S60" s="207"/>
      <c r="T60" s="207"/>
      <c r="U60" s="21"/>
      <c r="V60" s="208">
        <f t="shared" si="22"/>
        <v>0</v>
      </c>
      <c r="W60" s="209"/>
      <c r="X60" s="209"/>
      <c r="Y60" s="209"/>
      <c r="Z60" s="210"/>
    </row>
    <row r="61" spans="1:26" ht="21.75" customHeight="1" thickBot="1" x14ac:dyDescent="0.25">
      <c r="A61" s="291"/>
      <c r="B61" s="301" t="s">
        <v>89</v>
      </c>
      <c r="C61" s="296"/>
      <c r="D61" s="132"/>
      <c r="E61" s="211">
        <v>0</v>
      </c>
      <c r="F61" s="212"/>
      <c r="G61" s="212"/>
      <c r="H61" s="212"/>
      <c r="I61" s="302"/>
      <c r="J61" s="82"/>
      <c r="K61" s="213">
        <f t="shared" si="21"/>
        <v>0</v>
      </c>
      <c r="L61" s="214"/>
      <c r="M61" s="214"/>
      <c r="N61" s="214"/>
      <c r="O61" s="215"/>
      <c r="P61" s="211">
        <v>0</v>
      </c>
      <c r="Q61" s="212"/>
      <c r="R61" s="212"/>
      <c r="S61" s="212"/>
      <c r="T61" s="212"/>
      <c r="U61" s="82"/>
      <c r="V61" s="213">
        <f t="shared" si="22"/>
        <v>0</v>
      </c>
      <c r="W61" s="214"/>
      <c r="X61" s="214"/>
      <c r="Y61" s="214"/>
      <c r="Z61" s="215"/>
    </row>
    <row r="62" spans="1:26" ht="21" thickBot="1" x14ac:dyDescent="0.3">
      <c r="A62" s="23"/>
      <c r="B62" s="295" t="s">
        <v>42</v>
      </c>
      <c r="C62" s="296"/>
      <c r="D62" s="132"/>
      <c r="E62" s="216">
        <f>SUM(E29,E33,E44,E53:I61)</f>
        <v>21</v>
      </c>
      <c r="F62" s="217"/>
      <c r="G62" s="217"/>
      <c r="H62" s="217"/>
      <c r="I62" s="297"/>
      <c r="J62" s="24"/>
      <c r="K62" s="218">
        <f>SUM(K29,K33,K44,K53:O61)</f>
        <v>0</v>
      </c>
      <c r="L62" s="219"/>
      <c r="M62" s="219"/>
      <c r="N62" s="219"/>
      <c r="O62" s="220"/>
      <c r="P62" s="216">
        <f>SUM(P29,P33,P44,P53:T61)</f>
        <v>8</v>
      </c>
      <c r="Q62" s="217"/>
      <c r="R62" s="217"/>
      <c r="S62" s="217"/>
      <c r="T62" s="217"/>
      <c r="U62" s="24"/>
      <c r="V62" s="218">
        <f>SUM(V29,V33,V44,V53:Z61)</f>
        <v>0</v>
      </c>
      <c r="W62" s="219"/>
      <c r="X62" s="219"/>
      <c r="Y62" s="219"/>
      <c r="Z62" s="220"/>
    </row>
    <row r="63" spans="1:26" ht="28.5" customHeight="1" thickBot="1" x14ac:dyDescent="0.35">
      <c r="A63" s="25"/>
      <c r="B63" s="298" t="s">
        <v>125</v>
      </c>
      <c r="C63" s="299"/>
      <c r="D63" s="299"/>
      <c r="E63" s="299"/>
      <c r="F63" s="299"/>
      <c r="G63" s="299"/>
      <c r="H63" s="299"/>
      <c r="I63" s="299"/>
      <c r="J63" s="26"/>
      <c r="K63" s="187">
        <f>O19+K62</f>
        <v>0</v>
      </c>
      <c r="L63" s="188"/>
      <c r="M63" s="188"/>
      <c r="N63" s="188"/>
      <c r="O63" s="189"/>
      <c r="P63" s="187"/>
      <c r="Q63" s="188"/>
      <c r="R63" s="188"/>
      <c r="S63" s="188"/>
      <c r="T63" s="189"/>
      <c r="U63" s="26"/>
      <c r="V63" s="187">
        <f>Z19+V62</f>
        <v>0</v>
      </c>
      <c r="W63" s="188"/>
      <c r="X63" s="188"/>
      <c r="Y63" s="188"/>
      <c r="Z63" s="189"/>
    </row>
    <row r="64" spans="1:26" ht="23.25" thickBot="1" x14ac:dyDescent="0.35">
      <c r="A64" s="25"/>
      <c r="B64" s="298" t="s">
        <v>126</v>
      </c>
      <c r="C64" s="299"/>
      <c r="D64" s="299"/>
      <c r="E64" s="299"/>
      <c r="F64" s="299"/>
      <c r="G64" s="299"/>
      <c r="H64" s="299"/>
      <c r="I64" s="299"/>
      <c r="J64" s="26"/>
      <c r="K64" s="187"/>
      <c r="L64" s="188"/>
      <c r="M64" s="188"/>
      <c r="N64" s="188"/>
      <c r="O64" s="189"/>
      <c r="P64" s="187"/>
      <c r="Q64" s="188"/>
      <c r="R64" s="188"/>
      <c r="S64" s="188"/>
      <c r="T64" s="189"/>
      <c r="U64" s="26"/>
      <c r="V64" s="187">
        <f>K63+V63</f>
        <v>0</v>
      </c>
      <c r="W64" s="188"/>
      <c r="X64" s="188"/>
      <c r="Y64" s="188"/>
      <c r="Z64" s="189"/>
    </row>
    <row r="65" spans="1:26" ht="22.5" x14ac:dyDescent="0.3">
      <c r="A65" s="71"/>
      <c r="B65" s="74"/>
      <c r="C65" s="74"/>
      <c r="D65" s="74"/>
      <c r="E65" s="74"/>
      <c r="F65" s="74"/>
      <c r="G65" s="74"/>
      <c r="H65" s="74"/>
      <c r="I65" s="74"/>
      <c r="J65" s="72"/>
      <c r="K65" s="73"/>
      <c r="L65" s="73"/>
      <c r="M65" s="73"/>
      <c r="N65" s="73"/>
      <c r="O65" s="73"/>
      <c r="P65" s="112"/>
      <c r="Q65" s="112"/>
      <c r="R65" s="112"/>
      <c r="S65" s="112"/>
      <c r="T65" s="112"/>
      <c r="U65" s="72"/>
      <c r="V65" s="73"/>
      <c r="W65" s="73"/>
      <c r="X65" s="73"/>
      <c r="Y65" s="73"/>
      <c r="Z65" s="73"/>
    </row>
    <row r="66" spans="1:26" ht="18.75" x14ac:dyDescent="0.3">
      <c r="A66" s="305" t="s">
        <v>64</v>
      </c>
      <c r="B66" s="306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306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</row>
    <row r="67" spans="1:26" ht="18.75" x14ac:dyDescent="0.3">
      <c r="A67" s="76"/>
      <c r="B67" s="77" t="s">
        <v>93</v>
      </c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</row>
    <row r="68" spans="1:26" s="163" customFormat="1" ht="18.75" hidden="1" customHeight="1" x14ac:dyDescent="0.3">
      <c r="A68" s="307" t="s">
        <v>127</v>
      </c>
      <c r="B68" s="307"/>
      <c r="C68" s="307"/>
      <c r="D68" s="307"/>
      <c r="E68" s="307"/>
      <c r="F68" s="307"/>
      <c r="G68" s="307"/>
      <c r="H68" s="307"/>
      <c r="I68" s="307"/>
      <c r="J68" s="307"/>
      <c r="K68" s="307"/>
      <c r="L68" s="307"/>
      <c r="M68" s="307"/>
      <c r="N68" s="307"/>
      <c r="O68" s="307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</row>
    <row r="69" spans="1:26" ht="18.75" x14ac:dyDescent="0.3">
      <c r="A69" s="305" t="s">
        <v>51</v>
      </c>
      <c r="B69" s="305"/>
      <c r="C69" s="305"/>
      <c r="D69" s="305"/>
      <c r="E69" s="305"/>
      <c r="F69" s="305"/>
      <c r="G69" s="305"/>
      <c r="H69" s="305"/>
      <c r="I69" s="305"/>
      <c r="J69" s="305"/>
      <c r="K69" s="305"/>
      <c r="L69" s="305"/>
      <c r="M69" s="305"/>
      <c r="N69" s="305"/>
      <c r="O69" s="305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</row>
    <row r="70" spans="1:26" ht="18.75" customHeight="1" x14ac:dyDescent="0.3">
      <c r="A70" s="305" t="s">
        <v>52</v>
      </c>
      <c r="B70" s="305"/>
      <c r="C70" s="305"/>
      <c r="D70" s="305"/>
      <c r="E70" s="305"/>
      <c r="F70" s="305"/>
      <c r="G70" s="305"/>
      <c r="H70" s="305"/>
      <c r="I70" s="305"/>
      <c r="J70" s="305"/>
      <c r="K70" s="305"/>
      <c r="L70" s="305"/>
      <c r="M70" s="305"/>
      <c r="N70" s="305"/>
      <c r="O70" s="305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</row>
    <row r="71" spans="1:26" ht="16.5" x14ac:dyDescent="0.25">
      <c r="A71" s="29" t="s">
        <v>53</v>
      </c>
      <c r="B71" s="30"/>
      <c r="C71" s="30"/>
      <c r="D71" s="30"/>
      <c r="E71" s="30"/>
      <c r="F71" s="30"/>
      <c r="G71" s="30"/>
      <c r="H71" s="30"/>
      <c r="I71" s="30"/>
      <c r="J71" s="31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1"/>
      <c r="V71" s="30"/>
      <c r="W71" s="30"/>
      <c r="X71" s="30"/>
      <c r="Y71" s="30"/>
      <c r="Z71" s="30"/>
    </row>
    <row r="72" spans="1:26" ht="34.5" customHeight="1" x14ac:dyDescent="0.25">
      <c r="A72" s="202" t="s">
        <v>54</v>
      </c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  <c r="V72" s="202"/>
      <c r="W72" s="202"/>
      <c r="X72" s="202"/>
      <c r="Y72" s="202"/>
      <c r="Z72" s="202"/>
    </row>
    <row r="73" spans="1:26" ht="35.25" customHeight="1" x14ac:dyDescent="0.25">
      <c r="A73" s="203" t="s">
        <v>70</v>
      </c>
      <c r="B73" s="203"/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03"/>
      <c r="Q73" s="203"/>
      <c r="R73" s="203"/>
      <c r="S73" s="203"/>
      <c r="T73" s="203"/>
      <c r="U73" s="203"/>
      <c r="V73" s="203"/>
      <c r="W73" s="203"/>
      <c r="X73" s="203"/>
      <c r="Y73" s="203"/>
      <c r="Z73" s="203"/>
    </row>
    <row r="74" spans="1:26" s="145" customFormat="1" ht="72" customHeight="1" x14ac:dyDescent="0.2">
      <c r="A74" s="204" t="s">
        <v>71</v>
      </c>
      <c r="B74" s="204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204"/>
      <c r="S74" s="204"/>
      <c r="T74" s="204"/>
      <c r="U74" s="204"/>
      <c r="V74" s="204"/>
      <c r="W74" s="204"/>
      <c r="X74" s="204"/>
      <c r="Y74" s="204"/>
      <c r="Z74" s="204"/>
    </row>
    <row r="75" spans="1:26" ht="31.5" customHeight="1" x14ac:dyDescent="0.25">
      <c r="A75" s="203" t="s">
        <v>72</v>
      </c>
      <c r="B75" s="203"/>
      <c r="C75" s="203"/>
      <c r="D75" s="203"/>
      <c r="E75" s="203"/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R75" s="203"/>
      <c r="S75" s="203"/>
      <c r="T75" s="203"/>
      <c r="U75" s="203"/>
      <c r="V75" s="203"/>
      <c r="W75" s="203"/>
      <c r="X75" s="203"/>
      <c r="Y75" s="203"/>
      <c r="Z75" s="203"/>
    </row>
    <row r="76" spans="1:26" ht="18.75" customHeight="1" x14ac:dyDescent="0.25">
      <c r="A76" s="205" t="s">
        <v>55</v>
      </c>
      <c r="B76" s="205"/>
      <c r="C76" s="205"/>
      <c r="D76" s="205"/>
      <c r="E76" s="205"/>
      <c r="F76" s="205"/>
      <c r="G76" s="205"/>
      <c r="H76" s="205"/>
      <c r="I76" s="205"/>
      <c r="J76" s="205"/>
      <c r="K76" s="205"/>
      <c r="L76" s="205"/>
      <c r="M76" s="205"/>
      <c r="N76" s="205"/>
      <c r="O76" s="205"/>
      <c r="P76" s="205"/>
      <c r="Q76" s="205"/>
      <c r="R76" s="205"/>
      <c r="S76" s="205"/>
      <c r="T76" s="205"/>
      <c r="U76" s="205"/>
      <c r="V76" s="205"/>
      <c r="W76" s="205"/>
      <c r="X76" s="205"/>
      <c r="Y76" s="205"/>
      <c r="Z76" s="205"/>
    </row>
    <row r="77" spans="1:26" ht="18.75" customHeight="1" x14ac:dyDescent="0.25">
      <c r="A77" s="303" t="s">
        <v>56</v>
      </c>
      <c r="B77" s="303"/>
      <c r="C77" s="303"/>
      <c r="D77" s="303"/>
      <c r="E77" s="303"/>
      <c r="F77" s="303"/>
      <c r="G77" s="303"/>
      <c r="H77" s="303"/>
      <c r="I77" s="303"/>
      <c r="J77" s="303"/>
      <c r="K77" s="303"/>
      <c r="L77" s="303"/>
      <c r="M77" s="303"/>
      <c r="N77" s="303"/>
      <c r="O77" s="303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</row>
    <row r="78" spans="1:26" ht="17.25" customHeight="1" x14ac:dyDescent="0.25">
      <c r="A78" s="304"/>
      <c r="B78" s="304"/>
      <c r="C78" s="304"/>
      <c r="D78" s="304"/>
      <c r="E78" s="304"/>
      <c r="F78" s="304"/>
      <c r="G78" s="304"/>
      <c r="H78" s="304"/>
      <c r="I78" s="304"/>
      <c r="J78" s="304"/>
      <c r="K78" s="304"/>
      <c r="L78" s="304"/>
      <c r="M78" s="304"/>
      <c r="N78" s="304"/>
      <c r="O78" s="304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</row>
    <row r="79" spans="1:26" ht="17.25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</row>
    <row r="80" spans="1:26" s="314" customFormat="1" ht="17.25" customHeight="1" x14ac:dyDescent="0.3">
      <c r="A80" s="310"/>
      <c r="B80" s="311" t="s">
        <v>133</v>
      </c>
      <c r="C80" s="312"/>
      <c r="D80" s="312"/>
      <c r="E80" s="312"/>
      <c r="F80" s="312"/>
      <c r="G80" s="312"/>
      <c r="H80" s="312"/>
      <c r="I80" s="313"/>
      <c r="J80" s="313"/>
      <c r="K80" s="313"/>
      <c r="L80" s="313"/>
      <c r="M80" s="313"/>
      <c r="N80" s="310"/>
      <c r="O80" s="310"/>
    </row>
    <row r="81" spans="1:26" ht="39" customHeight="1" x14ac:dyDescent="0.3">
      <c r="A81" s="75"/>
      <c r="B81" s="190"/>
      <c r="C81" s="190"/>
      <c r="D81" s="190"/>
      <c r="E81" s="69"/>
      <c r="F81" s="69"/>
      <c r="G81" s="69"/>
      <c r="H81" s="69"/>
      <c r="I81" s="69"/>
      <c r="J81" s="69"/>
      <c r="K81" s="69"/>
      <c r="L81" s="70"/>
      <c r="M81" s="40"/>
      <c r="N81" s="75"/>
      <c r="O81" s="75"/>
      <c r="P81" s="69"/>
      <c r="Q81" s="69"/>
      <c r="R81" s="69"/>
      <c r="S81" s="69"/>
      <c r="T81" s="69"/>
      <c r="U81" s="190"/>
      <c r="V81" s="190"/>
      <c r="W81" s="70"/>
      <c r="X81" s="40"/>
      <c r="Y81" s="116"/>
      <c r="Z81" s="116"/>
    </row>
    <row r="82" spans="1:26" ht="17.25" customHeight="1" x14ac:dyDescent="0.25">
      <c r="A82" s="75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75"/>
      <c r="O82" s="75"/>
      <c r="P82" s="40"/>
      <c r="Q82" s="40"/>
      <c r="R82" s="40"/>
      <c r="S82" s="40"/>
      <c r="T82" s="40"/>
      <c r="U82" s="40"/>
      <c r="V82" s="40"/>
      <c r="W82" s="40"/>
      <c r="X82" s="40"/>
      <c r="Y82" s="116"/>
      <c r="Z82" s="116"/>
    </row>
    <row r="83" spans="1:26" ht="17.25" customHeight="1" x14ac:dyDescent="0.25">
      <c r="A83" s="75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75"/>
      <c r="O83" s="75"/>
      <c r="P83" s="40"/>
      <c r="Q83" s="40"/>
      <c r="R83" s="40"/>
      <c r="S83" s="40"/>
      <c r="T83" s="40"/>
      <c r="U83" s="40"/>
      <c r="V83" s="40"/>
      <c r="W83" s="40"/>
      <c r="X83" s="40"/>
      <c r="Y83" s="116"/>
      <c r="Z83" s="116"/>
    </row>
    <row r="84" spans="1:26" x14ac:dyDescent="0.2">
      <c r="U84" s="2"/>
    </row>
    <row r="85" spans="1:26" ht="38.25" customHeight="1" x14ac:dyDescent="0.3">
      <c r="B85" s="190"/>
      <c r="C85" s="190"/>
      <c r="D85" s="190"/>
      <c r="E85" s="69"/>
      <c r="F85" s="69"/>
      <c r="G85" s="69"/>
      <c r="H85" s="69"/>
      <c r="I85" s="69"/>
      <c r="J85" s="69"/>
      <c r="K85" s="69"/>
      <c r="L85" s="190"/>
      <c r="M85" s="190"/>
      <c r="P85" s="69"/>
      <c r="Q85" s="69"/>
      <c r="R85" s="69"/>
      <c r="S85" s="69"/>
      <c r="T85" s="69"/>
      <c r="U85" s="190"/>
      <c r="V85" s="190"/>
      <c r="W85" s="190"/>
      <c r="X85" s="190"/>
    </row>
    <row r="86" spans="1:26" ht="17.25" customHeight="1" x14ac:dyDescent="0.25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</row>
    <row r="87" spans="1:26" ht="17.25" customHeight="1" x14ac:dyDescent="0.25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</row>
    <row r="88" spans="1:26" ht="17.25" customHeight="1" x14ac:dyDescent="0.25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</row>
  </sheetData>
  <mergeCells count="230">
    <mergeCell ref="B85:D85"/>
    <mergeCell ref="L85:M85"/>
    <mergeCell ref="A77:O77"/>
    <mergeCell ref="A78:O78"/>
    <mergeCell ref="B81:D81"/>
    <mergeCell ref="A66:O66"/>
    <mergeCell ref="A68:O68"/>
    <mergeCell ref="A69:O69"/>
    <mergeCell ref="A70:O70"/>
    <mergeCell ref="B80:H80"/>
    <mergeCell ref="B62:C62"/>
    <mergeCell ref="E62:I62"/>
    <mergeCell ref="K62:O62"/>
    <mergeCell ref="B63:I63"/>
    <mergeCell ref="K63:O63"/>
    <mergeCell ref="B64:I64"/>
    <mergeCell ref="K64:O64"/>
    <mergeCell ref="B60:C60"/>
    <mergeCell ref="E60:I60"/>
    <mergeCell ref="K60:O60"/>
    <mergeCell ref="B61:C61"/>
    <mergeCell ref="E61:I61"/>
    <mergeCell ref="K61:O61"/>
    <mergeCell ref="B58:C58"/>
    <mergeCell ref="E58:I58"/>
    <mergeCell ref="K58:O58"/>
    <mergeCell ref="B59:C59"/>
    <mergeCell ref="E59:I59"/>
    <mergeCell ref="K59:O59"/>
    <mergeCell ref="B56:C56"/>
    <mergeCell ref="E56:I56"/>
    <mergeCell ref="K56:O56"/>
    <mergeCell ref="B57:C57"/>
    <mergeCell ref="E57:I57"/>
    <mergeCell ref="K57:O57"/>
    <mergeCell ref="K54:O54"/>
    <mergeCell ref="B55:C55"/>
    <mergeCell ref="E55:I55"/>
    <mergeCell ref="K55:O55"/>
    <mergeCell ref="B52:C52"/>
    <mergeCell ref="E52:I52"/>
    <mergeCell ref="K52:O52"/>
    <mergeCell ref="B53:C53"/>
    <mergeCell ref="E53:I53"/>
    <mergeCell ref="K53:O53"/>
    <mergeCell ref="B47:C47"/>
    <mergeCell ref="E47:I47"/>
    <mergeCell ref="K47:O47"/>
    <mergeCell ref="A44:A61"/>
    <mergeCell ref="B44:C44"/>
    <mergeCell ref="E44:I44"/>
    <mergeCell ref="K44:O44"/>
    <mergeCell ref="B45:C45"/>
    <mergeCell ref="E45:I45"/>
    <mergeCell ref="K45:O45"/>
    <mergeCell ref="B48:C48"/>
    <mergeCell ref="E48:I48"/>
    <mergeCell ref="B51:C51"/>
    <mergeCell ref="E51:I51"/>
    <mergeCell ref="K51:O51"/>
    <mergeCell ref="B50:C50"/>
    <mergeCell ref="E50:I50"/>
    <mergeCell ref="K50:O50"/>
    <mergeCell ref="K48:O48"/>
    <mergeCell ref="B49:C49"/>
    <mergeCell ref="E49:I49"/>
    <mergeCell ref="K49:O49"/>
    <mergeCell ref="B54:C54"/>
    <mergeCell ref="E54:I54"/>
    <mergeCell ref="B41:C41"/>
    <mergeCell ref="E41:I41"/>
    <mergeCell ref="K41:O41"/>
    <mergeCell ref="B42:C42"/>
    <mergeCell ref="E42:I42"/>
    <mergeCell ref="K42:O42"/>
    <mergeCell ref="B46:C46"/>
    <mergeCell ref="E46:I46"/>
    <mergeCell ref="K46:O46"/>
    <mergeCell ref="B43:C43"/>
    <mergeCell ref="E43:I43"/>
    <mergeCell ref="K43:O43"/>
    <mergeCell ref="B38:C38"/>
    <mergeCell ref="E38:I38"/>
    <mergeCell ref="K38:O38"/>
    <mergeCell ref="B36:C36"/>
    <mergeCell ref="E36:I36"/>
    <mergeCell ref="K36:O36"/>
    <mergeCell ref="B37:C37"/>
    <mergeCell ref="E37:I37"/>
    <mergeCell ref="K37:O37"/>
    <mergeCell ref="A28:A43"/>
    <mergeCell ref="B28:C28"/>
    <mergeCell ref="E28:I28"/>
    <mergeCell ref="K28:O28"/>
    <mergeCell ref="B29:C29"/>
    <mergeCell ref="E29:I29"/>
    <mergeCell ref="K29:O29"/>
    <mergeCell ref="B30:C30"/>
    <mergeCell ref="E30:I30"/>
    <mergeCell ref="B35:C35"/>
    <mergeCell ref="E35:I35"/>
    <mergeCell ref="K35:O35"/>
    <mergeCell ref="B33:C33"/>
    <mergeCell ref="E33:I33"/>
    <mergeCell ref="K33:O33"/>
    <mergeCell ref="B34:C34"/>
    <mergeCell ref="E34:I34"/>
    <mergeCell ref="B40:C40"/>
    <mergeCell ref="E40:I40"/>
    <mergeCell ref="K40:O40"/>
    <mergeCell ref="B39:C39"/>
    <mergeCell ref="E39:I39"/>
    <mergeCell ref="K39:O39"/>
    <mergeCell ref="K34:O34"/>
    <mergeCell ref="K30:O30"/>
    <mergeCell ref="B31:C31"/>
    <mergeCell ref="E31:I31"/>
    <mergeCell ref="K31:O31"/>
    <mergeCell ref="B14:C27"/>
    <mergeCell ref="B32:C32"/>
    <mergeCell ref="E32:I32"/>
    <mergeCell ref="K32:O32"/>
    <mergeCell ref="O15:O18"/>
    <mergeCell ref="A3:O4"/>
    <mergeCell ref="A5:O5"/>
    <mergeCell ref="B13:C13"/>
    <mergeCell ref="K13:O13"/>
    <mergeCell ref="K14:O14"/>
    <mergeCell ref="K15:K18"/>
    <mergeCell ref="L15:L18"/>
    <mergeCell ref="M15:M18"/>
    <mergeCell ref="N15:N18"/>
    <mergeCell ref="A14:A27"/>
    <mergeCell ref="V13:Z13"/>
    <mergeCell ref="V14:Z14"/>
    <mergeCell ref="V15:V18"/>
    <mergeCell ref="W15:W18"/>
    <mergeCell ref="X15:X18"/>
    <mergeCell ref="Y15:Y18"/>
    <mergeCell ref="Z15:Z18"/>
    <mergeCell ref="P28:T28"/>
    <mergeCell ref="V28:Z28"/>
    <mergeCell ref="P29:T29"/>
    <mergeCell ref="V29:Z29"/>
    <mergeCell ref="P30:T30"/>
    <mergeCell ref="V30:Z30"/>
    <mergeCell ref="P31:T31"/>
    <mergeCell ref="V31:Z31"/>
    <mergeCell ref="P32:T32"/>
    <mergeCell ref="V32:Z32"/>
    <mergeCell ref="P33:T33"/>
    <mergeCell ref="V33:Z33"/>
    <mergeCell ref="P34:T34"/>
    <mergeCell ref="V34:Z34"/>
    <mergeCell ref="P35:T35"/>
    <mergeCell ref="V35:Z35"/>
    <mergeCell ref="P36:T36"/>
    <mergeCell ref="V36:Z36"/>
    <mergeCell ref="P37:T37"/>
    <mergeCell ref="V37:Z37"/>
    <mergeCell ref="P38:T38"/>
    <mergeCell ref="V38:Z38"/>
    <mergeCell ref="P39:T39"/>
    <mergeCell ref="V39:Z39"/>
    <mergeCell ref="P40:T40"/>
    <mergeCell ref="V40:Z40"/>
    <mergeCell ref="P41:T41"/>
    <mergeCell ref="V41:Z41"/>
    <mergeCell ref="P42:T42"/>
    <mergeCell ref="V42:Z42"/>
    <mergeCell ref="P43:T43"/>
    <mergeCell ref="V43:Z43"/>
    <mergeCell ref="P44:T44"/>
    <mergeCell ref="V44:Z44"/>
    <mergeCell ref="P45:T45"/>
    <mergeCell ref="V45:Z45"/>
    <mergeCell ref="P46:T46"/>
    <mergeCell ref="V46:Z46"/>
    <mergeCell ref="P47:T47"/>
    <mergeCell ref="V47:Z47"/>
    <mergeCell ref="P48:T48"/>
    <mergeCell ref="V48:Z48"/>
    <mergeCell ref="P49:T49"/>
    <mergeCell ref="V49:Z49"/>
    <mergeCell ref="P50:T50"/>
    <mergeCell ref="V50:Z50"/>
    <mergeCell ref="P51:T51"/>
    <mergeCell ref="V51:Z51"/>
    <mergeCell ref="P52:T52"/>
    <mergeCell ref="V52:Z52"/>
    <mergeCell ref="P53:T53"/>
    <mergeCell ref="V53:Z53"/>
    <mergeCell ref="V61:Z61"/>
    <mergeCell ref="P62:T62"/>
    <mergeCell ref="V62:Z62"/>
    <mergeCell ref="V63:Z63"/>
    <mergeCell ref="P54:T54"/>
    <mergeCell ref="V54:Z54"/>
    <mergeCell ref="P55:T55"/>
    <mergeCell ref="V55:Z55"/>
    <mergeCell ref="P56:T56"/>
    <mergeCell ref="V56:Z56"/>
    <mergeCell ref="P57:T57"/>
    <mergeCell ref="V57:Z57"/>
    <mergeCell ref="P58:T58"/>
    <mergeCell ref="V58:Z58"/>
    <mergeCell ref="V64:Z64"/>
    <mergeCell ref="W85:X85"/>
    <mergeCell ref="A11:O11"/>
    <mergeCell ref="A1:Z1"/>
    <mergeCell ref="A6:Z6"/>
    <mergeCell ref="A7:Z7"/>
    <mergeCell ref="A8:Z8"/>
    <mergeCell ref="A12:D12"/>
    <mergeCell ref="F12:O12"/>
    <mergeCell ref="P12:Z12"/>
    <mergeCell ref="P63:T63"/>
    <mergeCell ref="P64:T64"/>
    <mergeCell ref="A72:Z72"/>
    <mergeCell ref="A73:Z73"/>
    <mergeCell ref="A74:Z74"/>
    <mergeCell ref="A75:Z75"/>
    <mergeCell ref="A76:Z76"/>
    <mergeCell ref="U85:V85"/>
    <mergeCell ref="U81:V81"/>
    <mergeCell ref="P59:T59"/>
    <mergeCell ref="V59:Z59"/>
    <mergeCell ref="P60:T60"/>
    <mergeCell ref="V60:Z60"/>
    <mergeCell ref="P61:T61"/>
  </mergeCells>
  <printOptions horizontalCentered="1"/>
  <pageMargins left="0.19685039370078741" right="0.19685039370078741" top="0.59055118110236227" bottom="0.59055118110236227" header="0.51181102362204722" footer="0.15748031496062992"/>
  <pageSetup paperSize="9" scale="48" firstPageNumber="0" fitToHeight="0" orientation="landscape" r:id="rId1"/>
  <headerFooter alignWithMargins="0"/>
  <rowBreaks count="1" manualBreakCount="1">
    <brk id="56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свод 2016</vt:lpstr>
      <vt:lpstr>12</vt:lpstr>
      <vt:lpstr>'12'!Excel_BuiltIn_Print_Area_10</vt:lpstr>
      <vt:lpstr>'12'!Область_печати</vt:lpstr>
      <vt:lpstr>'свод 2016'!Область_печати</vt:lpstr>
    </vt:vector>
  </TitlesOfParts>
  <Company>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Николаевна Морозова</dc:creator>
  <cp:lastModifiedBy>Елена Витальевна Кулагина</cp:lastModifiedBy>
  <cp:lastPrinted>2015-12-16T10:39:49Z</cp:lastPrinted>
  <dcterms:created xsi:type="dcterms:W3CDTF">2014-09-17T13:10:36Z</dcterms:created>
  <dcterms:modified xsi:type="dcterms:W3CDTF">2015-12-16T11:00:55Z</dcterms:modified>
</cp:coreProperties>
</file>