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565"/>
  </bookViews>
  <sheets>
    <sheet name="ф8 ПНР в рассылку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 localSheetId="0">#REF!</definedName>
    <definedName name="ггг">#REF!</definedName>
    <definedName name="город" localSheetId="0">#REF!</definedName>
    <definedName name="город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 localSheetId="0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 localSheetId="0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 localSheetId="0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'ф8 ПНР в рассылку'!$A$1:$Y$55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ева" localSheetId="0">#REF!</definedName>
    <definedName name="сев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 localSheetId="0">#REF!</definedName>
    <definedName name="шшшшшшшшш">#REF!</definedName>
    <definedName name="ьж" localSheetId="0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M21" i="1" l="1"/>
  <c r="J21" i="1"/>
  <c r="U21" i="1" s="1"/>
  <c r="I21" i="1"/>
  <c r="H21" i="1"/>
  <c r="T21" i="1" s="1"/>
  <c r="F21" i="1"/>
  <c r="S20" i="1"/>
  <c r="L20" i="1"/>
  <c r="K20" i="1"/>
  <c r="E20" i="1" s="1"/>
  <c r="G20" i="1"/>
  <c r="B20" i="1"/>
  <c r="A20" i="1"/>
  <c r="S19" i="1"/>
  <c r="L19" i="1"/>
  <c r="K19" i="1"/>
  <c r="G19" i="1"/>
  <c r="B19" i="1"/>
  <c r="A19" i="1"/>
  <c r="S18" i="1"/>
  <c r="L18" i="1"/>
  <c r="K18" i="1"/>
  <c r="G18" i="1"/>
  <c r="E18" i="1" s="1"/>
  <c r="B18" i="1"/>
  <c r="A18" i="1"/>
  <c r="S17" i="1"/>
  <c r="L17" i="1"/>
  <c r="K17" i="1"/>
  <c r="G17" i="1"/>
  <c r="E17" i="1" s="1"/>
  <c r="B17" i="1"/>
  <c r="A17" i="1"/>
  <c r="S16" i="1"/>
  <c r="L16" i="1"/>
  <c r="K16" i="1"/>
  <c r="G16" i="1"/>
  <c r="B16" i="1"/>
  <c r="A16" i="1"/>
  <c r="S15" i="1"/>
  <c r="L15" i="1"/>
  <c r="K15" i="1"/>
  <c r="G15" i="1"/>
  <c r="E15" i="1" s="1"/>
  <c r="B15" i="1"/>
  <c r="A15" i="1"/>
  <c r="S14" i="1"/>
  <c r="L14" i="1"/>
  <c r="L21" i="1" s="1"/>
  <c r="K14" i="1"/>
  <c r="E14" i="1" s="1"/>
  <c r="G14" i="1"/>
  <c r="B14" i="1"/>
  <c r="A14" i="1"/>
  <c r="B13" i="1"/>
  <c r="B6" i="1"/>
  <c r="B5" i="1"/>
  <c r="S21" i="1" l="1"/>
  <c r="R21" i="1" s="1"/>
  <c r="E19" i="1"/>
  <c r="G21" i="1"/>
  <c r="K21" i="1"/>
  <c r="D50" i="1" s="1"/>
  <c r="W21" i="1" s="1"/>
  <c r="E16" i="1"/>
  <c r="E21" i="1" s="1"/>
  <c r="E23" i="1" s="1"/>
  <c r="E25" i="1" s="1"/>
  <c r="E28" i="1" s="1"/>
  <c r="E29" i="1" s="1"/>
  <c r="D51" i="1"/>
  <c r="X21" i="1" l="1"/>
  <c r="Y21" i="1"/>
  <c r="Y25" i="1" l="1"/>
  <c r="Y23" i="1"/>
  <c r="Y26" i="1"/>
  <c r="Y28" i="1" l="1"/>
  <c r="Y29" i="1" s="1"/>
  <c r="Y30" i="1" l="1"/>
  <c r="Y31" i="1" s="1"/>
  <c r="Y32" i="1" s="1"/>
  <c r="Y33" i="1" l="1"/>
  <c r="Y34" i="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<sst xmlns="http://schemas.openxmlformats.org/spreadsheetml/2006/main" count="79" uniqueCount="67">
  <si>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</si>
  <si>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</si>
  <si>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</si>
  <si>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</si>
  <si>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</si>
  <si>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</si>
  <si>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</si>
  <si>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Кол-во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</si>
  <si>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</si>
  <si>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</si>
  <si>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</si>
  <si>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</si>
  <si>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</si>
  <si>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</si>
  <si>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</si>
  <si>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</si>
  <si>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</si>
  <si>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</si>
  <si>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</si>
  <si>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</si>
  <si>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</si>
  <si>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</si>
  <si>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</si>
  <si>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</si>
  <si>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</si>
  <si>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</si>
  <si>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</si>
  <si>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</si>
  <si>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</si>
  <si>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</si>
  <si>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</si>
  <si>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</si>
  <si>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Временные здания и сооружения 3,5%</t>
  </si>
  <si>
    <t>ИТОГО с ВРЗиС</t>
  </si>
  <si>
    <t>Прочие работы и затраты, в т.ч.:</t>
  </si>
  <si>
    <t xml:space="preserve">  - Составление тех. отчета</t>
  </si>
  <si>
    <t>- Затраты по перевозке автомобильным транспортом работников строительно-монтажных организаций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</si>
  <si>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</si>
  <si>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</si>
  <si>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</si>
  <si>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</si>
  <si>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</si>
  <si>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</si>
  <si>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</si>
  <si>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</si>
  <si>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</si>
  <si>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</si>
  <si>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</si>
  <si>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</si>
  <si>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</si>
  <si>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</si>
  <si>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</si>
  <si>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</si>
  <si>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</si>
  <si>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руб/мес</t>
  </si>
  <si>
    <t>Временные здания и сооружения</t>
  </si>
  <si>
    <t>%</t>
  </si>
  <si>
    <t>Составление тех. отчета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</si>
  <si>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</si>
  <si>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</si>
  <si>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</si>
  <si>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</si>
  <si>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</si>
  <si>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</si>
  <si>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</si>
  <si>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</si>
  <si>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Форма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</si>
</sst>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0.00_)"/>
    <numFmt numFmtId="165" formatCode="General_)"/>
    <numFmt numFmtId="166" formatCode="#,##0.000"/>
    <numFmt numFmtId="167" formatCode="_-* #,##0.0_р_._-;\-* #,##0.0_р_._-;_-* &quot;-&quot;??_р_._-;_-@_-"/>
    <numFmt numFmtId="168" formatCode="0.0%"/>
    <numFmt numFmtId="169" formatCode="0.000%"/>
    <numFmt numFmtId="170" formatCode="0.000"/>
    <numFmt numFmtId="171" formatCode="#."/>
    <numFmt numFmtId="172" formatCode="#,##0\ &quot;F&quot;;\-#,##0\ &quot;F&quot;"/>
    <numFmt numFmtId="173" formatCode="&quot;$&quot;#,##0.00_);[Red]\(&quot;$&quot;#,##0.00\)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_-* #,##0.00_-;\-* #,##0.00_-;_-* &quot;-&quot;??_-;_-@_-"/>
    <numFmt numFmtId="178" formatCode="&quot;$&quot;#,##0_);[Red]\(&quot;$&quot;#,##0\)"/>
    <numFmt numFmtId="179" formatCode="_-&quot;Ј&quot;* #,##0.00_-;\-&quot;Ј&quot;* #,##0.00_-;_-&quot;Ј&quot;* &quot;-&quot;??_-;_-@_-"/>
    <numFmt numFmtId="180" formatCode="#,##0.0000_);[Red]\(#,##0.0000\)"/>
    <numFmt numFmtId="181" formatCode="_-* #,##0_-;\-* #,##0_-;_-* &quot;-&quot;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_(&quot;$&quot;* #,##0.00_);_(&quot;$&quot;* \(#,##0.00\);_(&quot;$&quot;* &quot;-&quot;??_);_(@_)"/>
    <numFmt numFmtId="186" formatCode="#,##0.0_);\(#,##0.0\)"/>
    <numFmt numFmtId="187" formatCode="0.00000"/>
    <numFmt numFmtId="188" formatCode="#,##0.00\ &quot;р.&quot;;[Red]\-#,##0.00\ &quot;р.&quot;"/>
    <numFmt numFmtId="189" formatCode="_-* #,##0\ _р_._-;\-* #,##0\ _р_._-;_-* &quot;-&quot;\ _р_._-;_-@_-"/>
    <numFmt numFmtId="190" formatCode="#,##0.00;\(#,##0.00\)"/>
    <numFmt numFmtId="191" formatCode="_-* #,##0.00\ _р_._-;\-* #,##0.00\ _р_._-;_-* &quot;-&quot;??\ _р_._-;_-@_-"/>
    <numFmt numFmtId="192" formatCode="_(* #,##0.00_);_(* \(#,##0.00\);_(* &quot;-&quot;??_);_(@_)"/>
  </numFmts>
  <fonts count="7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 Cyr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257">
    <xf numFmtId="0" fontId="0" fillId="0" borderId="0"/>
    <xf numFmtId="0" fontId="2" fillId="0" borderId="0"/>
    <xf numFmtId="0" fontId="2" fillId="0" borderId="0"/>
    <xf numFmtId="0" fontId="7" fillId="0" borderId="0"/>
    <xf numFmtId="0" fontId="2" fillId="0" borderId="0"/>
    <xf numFmtId="165" fontId="12" fillId="0" borderId="0"/>
    <xf numFmtId="0" fontId="17" fillId="0" borderId="0"/>
    <xf numFmtId="0" fontId="7" fillId="0" borderId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5" fillId="0" borderId="0"/>
    <xf numFmtId="0" fontId="26" fillId="0" borderId="0"/>
    <xf numFmtId="0" fontId="25" fillId="0" borderId="0"/>
    <xf numFmtId="4" fontId="27" fillId="0" borderId="0">
      <alignment vertical="center"/>
    </xf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5" fillId="0" borderId="0"/>
    <xf numFmtId="0" fontId="25" fillId="0" borderId="0"/>
    <xf numFmtId="0" fontId="28" fillId="0" borderId="0"/>
    <xf numFmtId="4" fontId="27" fillId="0" borderId="0">
      <alignment vertical="center"/>
    </xf>
    <xf numFmtId="4" fontId="27" fillId="0" borderId="0">
      <alignment vertical="center"/>
    </xf>
    <xf numFmtId="0" fontId="28" fillId="0" borderId="0"/>
    <xf numFmtId="0" fontId="25" fillId="0" borderId="0"/>
    <xf numFmtId="0" fontId="29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4" fontId="27" fillId="0" borderId="0">
      <alignment vertical="center"/>
    </xf>
    <xf numFmtId="0" fontId="25" fillId="0" borderId="0"/>
    <xf numFmtId="4" fontId="27" fillId="0" borderId="0">
      <alignment vertical="center"/>
    </xf>
    <xf numFmtId="0" fontId="25" fillId="0" borderId="0"/>
    <xf numFmtId="4" fontId="27" fillId="0" borderId="0">
      <alignment vertical="center"/>
    </xf>
    <xf numFmtId="4" fontId="27" fillId="0" borderId="0">
      <alignment vertical="center"/>
    </xf>
    <xf numFmtId="0" fontId="25" fillId="0" borderId="0"/>
    <xf numFmtId="0" fontId="25" fillId="0" borderId="0"/>
    <xf numFmtId="0" fontId="29" fillId="0" borderId="0"/>
    <xf numFmtId="0" fontId="28" fillId="0" borderId="0"/>
    <xf numFmtId="0" fontId="25" fillId="0" borderId="0"/>
    <xf numFmtId="0" fontId="29" fillId="0" borderId="0"/>
    <xf numFmtId="4" fontId="27" fillId="0" borderId="0">
      <alignment vertical="center"/>
    </xf>
    <xf numFmtId="0" fontId="25" fillId="0" borderId="0"/>
    <xf numFmtId="0" fontId="28" fillId="0" borderId="0"/>
    <xf numFmtId="0" fontId="25" fillId="0" borderId="0"/>
    <xf numFmtId="0" fontId="29" fillId="0" borderId="0"/>
    <xf numFmtId="0" fontId="28" fillId="0" borderId="0"/>
    <xf numFmtId="0" fontId="25" fillId="0" borderId="0"/>
    <xf numFmtId="4" fontId="27" fillId="0" borderId="0">
      <alignment vertical="center"/>
    </xf>
    <xf numFmtId="0" fontId="29" fillId="0" borderId="0"/>
    <xf numFmtId="0" fontId="25" fillId="0" borderId="0"/>
    <xf numFmtId="0" fontId="29" fillId="0" borderId="0"/>
    <xf numFmtId="0" fontId="28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8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4" fontId="27" fillId="0" borderId="0">
      <alignment vertical="center"/>
    </xf>
    <xf numFmtId="4" fontId="27" fillId="0" borderId="0">
      <alignment vertical="center"/>
    </xf>
    <xf numFmtId="0" fontId="28" fillId="0" borderId="0"/>
    <xf numFmtId="0" fontId="29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9" fillId="0" borderId="0"/>
    <xf numFmtId="4" fontId="27" fillId="0" borderId="0">
      <alignment vertical="center"/>
    </xf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9" fillId="0" borderId="0"/>
    <xf numFmtId="0" fontId="25" fillId="0" borderId="0"/>
    <xf numFmtId="0" fontId="25" fillId="0" borderId="0"/>
    <xf numFmtId="171" fontId="30" fillId="0" borderId="0">
      <protection locked="0"/>
    </xf>
    <xf numFmtId="171" fontId="30" fillId="0" borderId="0">
      <protection locked="0"/>
    </xf>
    <xf numFmtId="171" fontId="30" fillId="0" borderId="0">
      <protection locked="0"/>
    </xf>
    <xf numFmtId="171" fontId="30" fillId="0" borderId="59">
      <protection locked="0"/>
    </xf>
    <xf numFmtId="0" fontId="31" fillId="0" borderId="0"/>
    <xf numFmtId="171" fontId="32" fillId="0" borderId="0">
      <protection locked="0"/>
    </xf>
    <xf numFmtId="171" fontId="32" fillId="0" borderId="0">
      <protection locked="0"/>
    </xf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172" fontId="35" fillId="0" borderId="0" applyFill="0" applyBorder="0" applyAlignment="0"/>
    <xf numFmtId="173" fontId="35" fillId="0" borderId="0" applyFill="0" applyBorder="0" applyAlignment="0"/>
    <xf numFmtId="170" fontId="36" fillId="0" borderId="0" applyFill="0" applyBorder="0" applyAlignment="0"/>
    <xf numFmtId="174" fontId="35" fillId="0" borderId="0" applyFill="0" applyBorder="0" applyAlignment="0"/>
    <xf numFmtId="175" fontId="35" fillId="0" borderId="0" applyFill="0" applyBorder="0" applyAlignment="0"/>
    <xf numFmtId="172" fontId="35" fillId="0" borderId="0" applyFill="0" applyBorder="0" applyAlignment="0"/>
    <xf numFmtId="176" fontId="35" fillId="0" borderId="0" applyFill="0" applyBorder="0" applyAlignment="0"/>
    <xf numFmtId="173" fontId="35" fillId="0" borderId="0" applyFill="0" applyBorder="0" applyAlignment="0"/>
    <xf numFmtId="38" fontId="37" fillId="0" borderId="0" applyFont="0" applyFill="0" applyBorder="0" applyAlignment="0" applyProtection="0"/>
    <xf numFmtId="172" fontId="35" fillId="0" borderId="0" applyFont="0" applyFill="0" applyBorder="0" applyAlignment="0" applyProtection="0"/>
    <xf numFmtId="177" fontId="2" fillId="0" borderId="0" applyFont="0" applyFill="0" applyBorder="0" applyAlignment="0" applyProtection="0"/>
    <xf numFmtId="3" fontId="38" fillId="0" borderId="0" applyFont="0" applyFill="0" applyBorder="0" applyAlignment="0" applyProtection="0"/>
    <xf numFmtId="0" fontId="39" fillId="0" borderId="0"/>
    <xf numFmtId="178" fontId="37" fillId="0" borderId="0" applyFont="0" applyFill="0" applyBorder="0" applyAlignment="0" applyProtection="0"/>
    <xf numFmtId="173" fontId="35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35" fillId="0" borderId="0" applyFont="0" applyFill="0" applyBorder="0" applyAlignment="0" applyProtection="0"/>
    <xf numFmtId="14" fontId="40" fillId="0" borderId="0" applyFill="0" applyBorder="0" applyAlignment="0"/>
    <xf numFmtId="38" fontId="37" fillId="0" borderId="60">
      <alignment vertical="center"/>
    </xf>
    <xf numFmtId="38" fontId="37" fillId="0" borderId="60">
      <alignment vertical="center"/>
    </xf>
    <xf numFmtId="38" fontId="37" fillId="0" borderId="60">
      <alignment vertical="center"/>
    </xf>
    <xf numFmtId="38" fontId="37" fillId="0" borderId="60">
      <alignment vertical="center"/>
    </xf>
    <xf numFmtId="38" fontId="37" fillId="0" borderId="60">
      <alignment vertical="center"/>
    </xf>
    <xf numFmtId="38" fontId="37" fillId="0" borderId="60">
      <alignment vertical="center"/>
    </xf>
    <xf numFmtId="38" fontId="37" fillId="0" borderId="60">
      <alignment vertical="center"/>
    </xf>
    <xf numFmtId="38" fontId="37" fillId="0" borderId="60">
      <alignment vertical="center"/>
    </xf>
    <xf numFmtId="38" fontId="37" fillId="0" borderId="60">
      <alignment vertical="center"/>
    </xf>
    <xf numFmtId="38" fontId="37" fillId="0" borderId="60">
      <alignment vertical="center"/>
    </xf>
    <xf numFmtId="0" fontId="26" fillId="0" borderId="0"/>
    <xf numFmtId="181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2" fontId="35" fillId="0" borderId="0" applyFill="0" applyBorder="0" applyAlignment="0"/>
    <xf numFmtId="173" fontId="35" fillId="0" borderId="0" applyFill="0" applyBorder="0" applyAlignment="0"/>
    <xf numFmtId="172" fontId="35" fillId="0" borderId="0" applyFill="0" applyBorder="0" applyAlignment="0"/>
    <xf numFmtId="176" fontId="35" fillId="0" borderId="0" applyFill="0" applyBorder="0" applyAlignment="0"/>
    <xf numFmtId="173" fontId="35" fillId="0" borderId="0" applyFill="0" applyBorder="0" applyAlignment="0"/>
    <xf numFmtId="4" fontId="26" fillId="0" borderId="0">
      <alignment vertical="center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3" fillId="0" borderId="0">
      <protection locked="0"/>
    </xf>
    <xf numFmtId="0" fontId="44" fillId="0" borderId="0">
      <protection locked="0"/>
    </xf>
    <xf numFmtId="0" fontId="45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46" fillId="2" borderId="0" applyNumberFormat="0" applyBorder="0" applyAlignment="0" applyProtection="0"/>
    <xf numFmtId="0" fontId="47" fillId="0" borderId="61" applyNumberFormat="0" applyAlignment="0" applyProtection="0">
      <alignment horizontal="left" vertical="center"/>
    </xf>
    <xf numFmtId="0" fontId="47" fillId="0" borderId="15">
      <alignment horizontal="left" vertical="center"/>
    </xf>
    <xf numFmtId="0" fontId="48" fillId="0" borderId="0" applyNumberFormat="0" applyFill="0" applyBorder="0" applyAlignment="0" applyProtection="0"/>
    <xf numFmtId="0" fontId="49" fillId="0" borderId="0"/>
    <xf numFmtId="0" fontId="3" fillId="0" borderId="0"/>
    <xf numFmtId="0" fontId="50" fillId="0" borderId="0"/>
    <xf numFmtId="0" fontId="51" fillId="0" borderId="0"/>
    <xf numFmtId="0" fontId="52" fillId="0" borderId="0"/>
    <xf numFmtId="0" fontId="53" fillId="0" borderId="0"/>
    <xf numFmtId="182" fontId="3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4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46" fillId="20" borderId="13" applyNumberFormat="0" applyBorder="0" applyAlignment="0" applyProtection="0"/>
    <xf numFmtId="172" fontId="35" fillId="0" borderId="0" applyFill="0" applyBorder="0" applyAlignment="0"/>
    <xf numFmtId="173" fontId="35" fillId="0" borderId="0" applyFill="0" applyBorder="0" applyAlignment="0"/>
    <xf numFmtId="172" fontId="35" fillId="0" borderId="0" applyFill="0" applyBorder="0" applyAlignment="0"/>
    <xf numFmtId="176" fontId="35" fillId="0" borderId="0" applyFill="0" applyBorder="0" applyAlignment="0"/>
    <xf numFmtId="173" fontId="35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3" fontId="35" fillId="0" borderId="0"/>
    <xf numFmtId="0" fontId="55" fillId="0" borderId="62">
      <alignment horizontal="left" vertical="top"/>
    </xf>
    <xf numFmtId="0" fontId="55" fillId="0" borderId="62">
      <alignment horizontal="left" vertical="top"/>
    </xf>
    <xf numFmtId="0" fontId="55" fillId="0" borderId="62">
      <alignment horizontal="left" vertical="top"/>
    </xf>
    <xf numFmtId="0" fontId="55" fillId="0" borderId="62">
      <alignment horizontal="left" vertical="top"/>
    </xf>
    <xf numFmtId="0" fontId="55" fillId="0" borderId="62">
      <alignment horizontal="left" vertical="top"/>
    </xf>
    <xf numFmtId="0" fontId="2" fillId="0" borderId="0"/>
    <xf numFmtId="0" fontId="25" fillId="0" borderId="0"/>
    <xf numFmtId="0" fontId="29" fillId="0" borderId="0" applyNumberFormat="0" applyBorder="0">
      <alignment horizontal="center" vertical="center" wrapText="1"/>
    </xf>
    <xf numFmtId="0" fontId="26" fillId="0" borderId="0"/>
    <xf numFmtId="172" fontId="35" fillId="0" borderId="0" applyFont="0" applyFill="0" applyBorder="0" applyAlignment="0" applyProtection="0"/>
    <xf numFmtId="184" fontId="35" fillId="0" borderId="0" applyFont="0" applyFill="0" applyBorder="0" applyAlignment="0" applyProtection="0"/>
    <xf numFmtId="10" fontId="26" fillId="0" borderId="0" applyFont="0" applyFill="0" applyBorder="0" applyAlignment="0" applyProtection="0"/>
    <xf numFmtId="185" fontId="25" fillId="0" borderId="0" applyFill="0" applyBorder="0" applyAlignment="0"/>
    <xf numFmtId="186" fontId="25" fillId="0" borderId="0" applyFill="0" applyBorder="0" applyAlignment="0"/>
    <xf numFmtId="185" fontId="25" fillId="0" borderId="0" applyFill="0" applyBorder="0" applyAlignment="0"/>
    <xf numFmtId="174" fontId="35" fillId="0" borderId="0" applyFill="0" applyBorder="0" applyAlignment="0"/>
    <xf numFmtId="186" fontId="25" fillId="0" borderId="0" applyFill="0" applyBorder="0" applyAlignment="0"/>
    <xf numFmtId="0" fontId="26" fillId="0" borderId="0"/>
    <xf numFmtId="3" fontId="55" fillId="0" borderId="63" applyNumberFormat="0" applyAlignment="0">
      <alignment vertical="top"/>
    </xf>
    <xf numFmtId="0" fontId="46" fillId="0" borderId="0"/>
    <xf numFmtId="3" fontId="29" fillId="0" borderId="0" applyFont="0" applyFill="0" applyBorder="0" applyAlignment="0"/>
    <xf numFmtId="0" fontId="29" fillId="0" borderId="0"/>
    <xf numFmtId="49" fontId="56" fillId="0" borderId="0" applyFill="0" applyBorder="0" applyAlignment="0"/>
    <xf numFmtId="175" fontId="35" fillId="0" borderId="0" applyFill="0" applyBorder="0" applyAlignment="0"/>
    <xf numFmtId="176" fontId="35" fillId="0" borderId="0" applyFill="0" applyBorder="0" applyAlignment="0"/>
    <xf numFmtId="187" fontId="35" fillId="0" borderId="0">
      <alignment horizontal="left"/>
    </xf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  <xf numFmtId="0" fontId="4" fillId="0" borderId="13">
      <alignment horizontal="center"/>
    </xf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57" fillId="11" borderId="64" applyNumberFormat="0" applyAlignment="0" applyProtection="0"/>
    <xf numFmtId="0" fontId="57" fillId="11" borderId="64" applyNumberFormat="0" applyAlignment="0" applyProtection="0"/>
    <xf numFmtId="0" fontId="57" fillId="11" borderId="64" applyNumberFormat="0" applyAlignment="0" applyProtection="0"/>
    <xf numFmtId="0" fontId="57" fillId="11" borderId="64" applyNumberFormat="0" applyAlignment="0" applyProtection="0"/>
    <xf numFmtId="0" fontId="57" fillId="11" borderId="64" applyNumberFormat="0" applyAlignment="0" applyProtection="0"/>
    <xf numFmtId="0" fontId="57" fillId="11" borderId="64" applyNumberFormat="0" applyAlignment="0" applyProtection="0"/>
    <xf numFmtId="0" fontId="57" fillId="11" borderId="64" applyNumberFormat="0" applyAlignment="0" applyProtection="0"/>
    <xf numFmtId="0" fontId="57" fillId="11" borderId="64" applyNumberFormat="0" applyAlignment="0" applyProtection="0"/>
    <xf numFmtId="0" fontId="57" fillId="11" borderId="64" applyNumberFormat="0" applyAlignment="0" applyProtection="0"/>
    <xf numFmtId="0" fontId="57" fillId="11" borderId="64" applyNumberFormat="0" applyAlignment="0" applyProtection="0"/>
    <xf numFmtId="0" fontId="57" fillId="11" borderId="64" applyNumberFormat="0" applyAlignment="0" applyProtection="0"/>
    <xf numFmtId="0" fontId="57" fillId="11" borderId="64" applyNumberFormat="0" applyAlignment="0" applyProtection="0"/>
    <xf numFmtId="0" fontId="4" fillId="0" borderId="13">
      <alignment horizontal="center"/>
    </xf>
    <xf numFmtId="0" fontId="4" fillId="0" borderId="0">
      <alignment vertical="top"/>
    </xf>
    <xf numFmtId="0" fontId="58" fillId="25" borderId="65" applyNumberFormat="0" applyAlignment="0" applyProtection="0"/>
    <xf numFmtId="0" fontId="58" fillId="25" borderId="65" applyNumberFormat="0" applyAlignment="0" applyProtection="0"/>
    <xf numFmtId="0" fontId="58" fillId="25" borderId="65" applyNumberFormat="0" applyAlignment="0" applyProtection="0"/>
    <xf numFmtId="0" fontId="58" fillId="25" borderId="65" applyNumberFormat="0" applyAlignment="0" applyProtection="0"/>
    <xf numFmtId="0" fontId="58" fillId="25" borderId="65" applyNumberFormat="0" applyAlignment="0" applyProtection="0"/>
    <xf numFmtId="0" fontId="58" fillId="25" borderId="65" applyNumberFormat="0" applyAlignment="0" applyProtection="0"/>
    <xf numFmtId="0" fontId="58" fillId="25" borderId="65" applyNumberFormat="0" applyAlignment="0" applyProtection="0"/>
    <xf numFmtId="0" fontId="58" fillId="25" borderId="65" applyNumberFormat="0" applyAlignment="0" applyProtection="0"/>
    <xf numFmtId="0" fontId="58" fillId="25" borderId="65" applyNumberFormat="0" applyAlignment="0" applyProtection="0"/>
    <xf numFmtId="0" fontId="58" fillId="25" borderId="65" applyNumberFormat="0" applyAlignment="0" applyProtection="0"/>
    <xf numFmtId="0" fontId="58" fillId="25" borderId="65" applyNumberFormat="0" applyAlignment="0" applyProtection="0"/>
    <xf numFmtId="0" fontId="58" fillId="25" borderId="65" applyNumberFormat="0" applyAlignment="0" applyProtection="0"/>
    <xf numFmtId="0" fontId="59" fillId="25" borderId="64" applyNumberFormat="0" applyAlignment="0" applyProtection="0"/>
    <xf numFmtId="0" fontId="59" fillId="25" borderId="64" applyNumberFormat="0" applyAlignment="0" applyProtection="0"/>
    <xf numFmtId="0" fontId="59" fillId="25" borderId="64" applyNumberFormat="0" applyAlignment="0" applyProtection="0"/>
    <xf numFmtId="0" fontId="59" fillId="25" borderId="64" applyNumberFormat="0" applyAlignment="0" applyProtection="0"/>
    <xf numFmtId="0" fontId="59" fillId="25" borderId="64" applyNumberFormat="0" applyAlignment="0" applyProtection="0"/>
    <xf numFmtId="0" fontId="59" fillId="25" borderId="64" applyNumberFormat="0" applyAlignment="0" applyProtection="0"/>
    <xf numFmtId="0" fontId="59" fillId="25" borderId="64" applyNumberFormat="0" applyAlignment="0" applyProtection="0"/>
    <xf numFmtId="0" fontId="59" fillId="25" borderId="64" applyNumberFormat="0" applyAlignment="0" applyProtection="0"/>
    <xf numFmtId="0" fontId="59" fillId="25" borderId="64" applyNumberFormat="0" applyAlignment="0" applyProtection="0"/>
    <xf numFmtId="0" fontId="59" fillId="25" borderId="64" applyNumberFormat="0" applyAlignment="0" applyProtection="0"/>
    <xf numFmtId="0" fontId="59" fillId="25" borderId="64" applyNumberFormat="0" applyAlignment="0" applyProtection="0"/>
    <xf numFmtId="0" fontId="59" fillId="25" borderId="64" applyNumberFormat="0" applyAlignment="0" applyProtection="0"/>
    <xf numFmtId="0" fontId="60" fillId="2" borderId="66"/>
    <xf numFmtId="14" fontId="29" fillId="0" borderId="0">
      <alignment horizontal="right"/>
    </xf>
    <xf numFmtId="0" fontId="61" fillId="0" borderId="67" applyNumberFormat="0" applyFill="0" applyAlignment="0" applyProtection="0"/>
    <xf numFmtId="0" fontId="61" fillId="0" borderId="67" applyNumberFormat="0" applyFill="0" applyAlignment="0" applyProtection="0"/>
    <xf numFmtId="0" fontId="61" fillId="0" borderId="67" applyNumberFormat="0" applyFill="0" applyAlignment="0" applyProtection="0"/>
    <xf numFmtId="0" fontId="61" fillId="0" borderId="67" applyNumberFormat="0" applyFill="0" applyAlignment="0" applyProtection="0"/>
    <xf numFmtId="0" fontId="61" fillId="0" borderId="67" applyNumberFormat="0" applyFill="0" applyAlignment="0" applyProtection="0"/>
    <xf numFmtId="0" fontId="61" fillId="0" borderId="67" applyNumberFormat="0" applyFill="0" applyAlignment="0" applyProtection="0"/>
    <xf numFmtId="0" fontId="61" fillId="0" borderId="67" applyNumberFormat="0" applyFill="0" applyAlignment="0" applyProtection="0"/>
    <xf numFmtId="0" fontId="61" fillId="0" borderId="67" applyNumberFormat="0" applyFill="0" applyAlignment="0" applyProtection="0"/>
    <xf numFmtId="0" fontId="61" fillId="0" borderId="67" applyNumberFormat="0" applyFill="0" applyAlignment="0" applyProtection="0"/>
    <xf numFmtId="0" fontId="61" fillId="0" borderId="67" applyNumberFormat="0" applyFill="0" applyAlignment="0" applyProtection="0"/>
    <xf numFmtId="0" fontId="61" fillId="0" borderId="67" applyNumberFormat="0" applyFill="0" applyAlignment="0" applyProtection="0"/>
    <xf numFmtId="0" fontId="61" fillId="0" borderId="67" applyNumberFormat="0" applyFill="0" applyAlignment="0" applyProtection="0"/>
    <xf numFmtId="0" fontId="62" fillId="0" borderId="68" applyNumberFormat="0" applyFill="0" applyAlignment="0" applyProtection="0"/>
    <xf numFmtId="0" fontId="62" fillId="0" borderId="68" applyNumberFormat="0" applyFill="0" applyAlignment="0" applyProtection="0"/>
    <xf numFmtId="0" fontId="62" fillId="0" borderId="68" applyNumberFormat="0" applyFill="0" applyAlignment="0" applyProtection="0"/>
    <xf numFmtId="0" fontId="62" fillId="0" borderId="68" applyNumberFormat="0" applyFill="0" applyAlignment="0" applyProtection="0"/>
    <xf numFmtId="0" fontId="62" fillId="0" borderId="68" applyNumberFormat="0" applyFill="0" applyAlignment="0" applyProtection="0"/>
    <xf numFmtId="0" fontId="62" fillId="0" borderId="68" applyNumberFormat="0" applyFill="0" applyAlignment="0" applyProtection="0"/>
    <xf numFmtId="0" fontId="62" fillId="0" borderId="68" applyNumberFormat="0" applyFill="0" applyAlignment="0" applyProtection="0"/>
    <xf numFmtId="0" fontId="62" fillId="0" borderId="68" applyNumberFormat="0" applyFill="0" applyAlignment="0" applyProtection="0"/>
    <xf numFmtId="0" fontId="62" fillId="0" borderId="68" applyNumberFormat="0" applyFill="0" applyAlignment="0" applyProtection="0"/>
    <xf numFmtId="0" fontId="62" fillId="0" borderId="68" applyNumberFormat="0" applyFill="0" applyAlignment="0" applyProtection="0"/>
    <xf numFmtId="0" fontId="62" fillId="0" borderId="68" applyNumberFormat="0" applyFill="0" applyAlignment="0" applyProtection="0"/>
    <xf numFmtId="0" fontId="62" fillId="0" borderId="68" applyNumberFormat="0" applyFill="0" applyAlignment="0" applyProtection="0"/>
    <xf numFmtId="0" fontId="63" fillId="0" borderId="69" applyNumberFormat="0" applyFill="0" applyAlignment="0" applyProtection="0"/>
    <xf numFmtId="0" fontId="63" fillId="0" borderId="69" applyNumberFormat="0" applyFill="0" applyAlignment="0" applyProtection="0"/>
    <xf numFmtId="0" fontId="63" fillId="0" borderId="69" applyNumberFormat="0" applyFill="0" applyAlignment="0" applyProtection="0"/>
    <xf numFmtId="0" fontId="63" fillId="0" borderId="69" applyNumberFormat="0" applyFill="0" applyAlignment="0" applyProtection="0"/>
    <xf numFmtId="0" fontId="63" fillId="0" borderId="69" applyNumberFormat="0" applyFill="0" applyAlignment="0" applyProtection="0"/>
    <xf numFmtId="0" fontId="63" fillId="0" borderId="69" applyNumberFormat="0" applyFill="0" applyAlignment="0" applyProtection="0"/>
    <xf numFmtId="0" fontId="63" fillId="0" borderId="69" applyNumberFormat="0" applyFill="0" applyAlignment="0" applyProtection="0"/>
    <xf numFmtId="0" fontId="63" fillId="0" borderId="69" applyNumberFormat="0" applyFill="0" applyAlignment="0" applyProtection="0"/>
    <xf numFmtId="0" fontId="63" fillId="0" borderId="69" applyNumberFormat="0" applyFill="0" applyAlignment="0" applyProtection="0"/>
    <xf numFmtId="0" fontId="63" fillId="0" borderId="69" applyNumberFormat="0" applyFill="0" applyAlignment="0" applyProtection="0"/>
    <xf numFmtId="0" fontId="63" fillId="0" borderId="69" applyNumberFormat="0" applyFill="0" applyAlignment="0" applyProtection="0"/>
    <xf numFmtId="0" fontId="63" fillId="0" borderId="69" applyNumberFormat="0" applyFill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" fillId="0" borderId="13">
      <alignment horizontal="right"/>
    </xf>
    <xf numFmtId="0" fontId="35" fillId="0" borderId="0"/>
    <xf numFmtId="0" fontId="35" fillId="0" borderId="0"/>
    <xf numFmtId="0" fontId="35" fillId="0" borderId="0"/>
    <xf numFmtId="0" fontId="64" fillId="0" borderId="70" applyNumberFormat="0" applyFill="0" applyAlignment="0" applyProtection="0"/>
    <xf numFmtId="0" fontId="64" fillId="0" borderId="70" applyNumberFormat="0" applyFill="0" applyAlignment="0" applyProtection="0"/>
    <xf numFmtId="0" fontId="64" fillId="0" borderId="70" applyNumberFormat="0" applyFill="0" applyAlignment="0" applyProtection="0"/>
    <xf numFmtId="0" fontId="64" fillId="0" borderId="70" applyNumberFormat="0" applyFill="0" applyAlignment="0" applyProtection="0"/>
    <xf numFmtId="0" fontId="64" fillId="0" borderId="70" applyNumberFormat="0" applyFill="0" applyAlignment="0" applyProtection="0"/>
    <xf numFmtId="0" fontId="64" fillId="0" borderId="70" applyNumberFormat="0" applyFill="0" applyAlignment="0" applyProtection="0"/>
    <xf numFmtId="0" fontId="64" fillId="0" borderId="70" applyNumberFormat="0" applyFill="0" applyAlignment="0" applyProtection="0"/>
    <xf numFmtId="0" fontId="64" fillId="0" borderId="70" applyNumberFormat="0" applyFill="0" applyAlignment="0" applyProtection="0"/>
    <xf numFmtId="0" fontId="64" fillId="0" borderId="70" applyNumberFormat="0" applyFill="0" applyAlignment="0" applyProtection="0"/>
    <xf numFmtId="0" fontId="64" fillId="0" borderId="70" applyNumberFormat="0" applyFill="0" applyAlignment="0" applyProtection="0"/>
    <xf numFmtId="0" fontId="64" fillId="0" borderId="70" applyNumberFormat="0" applyFill="0" applyAlignment="0" applyProtection="0"/>
    <xf numFmtId="0" fontId="64" fillId="0" borderId="70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65" fillId="26" borderId="71" applyNumberFormat="0" applyAlignment="0" applyProtection="0"/>
    <xf numFmtId="0" fontId="65" fillId="26" borderId="71" applyNumberFormat="0" applyAlignment="0" applyProtection="0"/>
    <xf numFmtId="0" fontId="65" fillId="26" borderId="71" applyNumberFormat="0" applyAlignment="0" applyProtection="0"/>
    <xf numFmtId="0" fontId="65" fillId="26" borderId="71" applyNumberFormat="0" applyAlignment="0" applyProtection="0"/>
    <xf numFmtId="0" fontId="65" fillId="26" borderId="71" applyNumberFormat="0" applyAlignment="0" applyProtection="0"/>
    <xf numFmtId="0" fontId="65" fillId="26" borderId="71" applyNumberFormat="0" applyAlignment="0" applyProtection="0"/>
    <xf numFmtId="0" fontId="65" fillId="26" borderId="71" applyNumberFormat="0" applyAlignment="0" applyProtection="0"/>
    <xf numFmtId="0" fontId="65" fillId="26" borderId="71" applyNumberFormat="0" applyAlignment="0" applyProtection="0"/>
    <xf numFmtId="0" fontId="65" fillId="26" borderId="71" applyNumberFormat="0" applyAlignment="0" applyProtection="0"/>
    <xf numFmtId="0" fontId="65" fillId="26" borderId="71" applyNumberFormat="0" applyAlignment="0" applyProtection="0"/>
    <xf numFmtId="0" fontId="65" fillId="26" borderId="71" applyNumberFormat="0" applyAlignment="0" applyProtection="0"/>
    <xf numFmtId="0" fontId="65" fillId="26" borderId="71" applyNumberFormat="0" applyAlignment="0" applyProtection="0"/>
    <xf numFmtId="0" fontId="4" fillId="0" borderId="13">
      <alignment horizontal="center" wrapText="1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 wrapText="1"/>
    </xf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35" fillId="0" borderId="0"/>
    <xf numFmtId="0" fontId="35" fillId="0" borderId="0"/>
    <xf numFmtId="0" fontId="35" fillId="0" borderId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4" fontId="2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2" fillId="0" borderId="0"/>
    <xf numFmtId="0" fontId="35" fillId="0" borderId="0"/>
    <xf numFmtId="0" fontId="35" fillId="0" borderId="0"/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4" fontId="2" fillId="0" borderId="0">
      <alignment vertical="center"/>
    </xf>
    <xf numFmtId="0" fontId="35" fillId="0" borderId="0"/>
    <xf numFmtId="0" fontId="35" fillId="0" borderId="0"/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4" fontId="2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13">
      <alignment horizontal="center" wrapText="1"/>
    </xf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9" fillId="3" borderId="13">
      <alignment horizontal="left"/>
    </xf>
    <xf numFmtId="0" fontId="70" fillId="3" borderId="13">
      <alignment horizontal="left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5" fillId="28" borderId="72" applyNumberFormat="0" applyFont="0" applyAlignment="0" applyProtection="0"/>
    <xf numFmtId="0" fontId="35" fillId="28" borderId="72" applyNumberFormat="0" applyFont="0" applyAlignment="0" applyProtection="0"/>
    <xf numFmtId="0" fontId="35" fillId="28" borderId="72" applyNumberFormat="0" applyFont="0" applyAlignment="0" applyProtection="0"/>
    <xf numFmtId="0" fontId="35" fillId="28" borderId="72" applyNumberFormat="0" applyFont="0" applyAlignment="0" applyProtection="0"/>
    <xf numFmtId="0" fontId="35" fillId="28" borderId="72" applyNumberFormat="0" applyFont="0" applyAlignment="0" applyProtection="0"/>
    <xf numFmtId="0" fontId="35" fillId="28" borderId="72" applyNumberFormat="0" applyFont="0" applyAlignment="0" applyProtection="0"/>
    <xf numFmtId="0" fontId="35" fillId="28" borderId="72" applyNumberFormat="0" applyFont="0" applyAlignment="0" applyProtection="0"/>
    <xf numFmtId="0" fontId="35" fillId="28" borderId="72" applyNumberFormat="0" applyFont="0" applyAlignment="0" applyProtection="0"/>
    <xf numFmtId="0" fontId="35" fillId="28" borderId="72" applyNumberFormat="0" applyFont="0" applyAlignment="0" applyProtection="0"/>
    <xf numFmtId="0" fontId="35" fillId="28" borderId="72" applyNumberFormat="0" applyFont="0" applyAlignment="0" applyProtection="0"/>
    <xf numFmtId="0" fontId="35" fillId="28" borderId="72" applyNumberFormat="0" applyFont="0" applyAlignment="0" applyProtection="0"/>
    <xf numFmtId="0" fontId="35" fillId="28" borderId="72" applyNumberFormat="0" applyFont="0" applyAlignment="0" applyProtection="0"/>
    <xf numFmtId="189" fontId="51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2" fillId="29" borderId="14">
      <alignment horizontal="centerContinuous"/>
    </xf>
    <xf numFmtId="0" fontId="4" fillId="0" borderId="13">
      <alignment horizontal="center"/>
    </xf>
    <xf numFmtId="0" fontId="35" fillId="0" borderId="0"/>
    <xf numFmtId="0" fontId="35" fillId="0" borderId="0"/>
    <xf numFmtId="0" fontId="35" fillId="0" borderId="0"/>
    <xf numFmtId="0" fontId="4" fillId="0" borderId="13">
      <alignment horizontal="center" wrapText="1"/>
    </xf>
    <xf numFmtId="0" fontId="35" fillId="0" borderId="0"/>
    <xf numFmtId="0" fontId="35" fillId="0" borderId="0"/>
    <xf numFmtId="0" fontId="35" fillId="0" borderId="0"/>
    <xf numFmtId="0" fontId="73" fillId="0" borderId="73" applyNumberFormat="0" applyFill="0" applyAlignment="0" applyProtection="0"/>
    <xf numFmtId="0" fontId="73" fillId="0" borderId="73" applyNumberFormat="0" applyFill="0" applyAlignment="0" applyProtection="0"/>
    <xf numFmtId="0" fontId="73" fillId="0" borderId="73" applyNumberFormat="0" applyFill="0" applyAlignment="0" applyProtection="0"/>
    <xf numFmtId="0" fontId="73" fillId="0" borderId="73" applyNumberFormat="0" applyFill="0" applyAlignment="0" applyProtection="0"/>
    <xf numFmtId="0" fontId="73" fillId="0" borderId="73" applyNumberFormat="0" applyFill="0" applyAlignment="0" applyProtection="0"/>
    <xf numFmtId="0" fontId="73" fillId="0" borderId="73" applyNumberFormat="0" applyFill="0" applyAlignment="0" applyProtection="0"/>
    <xf numFmtId="0" fontId="73" fillId="0" borderId="73" applyNumberFormat="0" applyFill="0" applyAlignment="0" applyProtection="0"/>
    <xf numFmtId="0" fontId="73" fillId="0" borderId="73" applyNumberFormat="0" applyFill="0" applyAlignment="0" applyProtection="0"/>
    <xf numFmtId="0" fontId="73" fillId="0" borderId="73" applyNumberFormat="0" applyFill="0" applyAlignment="0" applyProtection="0"/>
    <xf numFmtId="0" fontId="73" fillId="0" borderId="73" applyNumberFormat="0" applyFill="0" applyAlignment="0" applyProtection="0"/>
    <xf numFmtId="0" fontId="73" fillId="0" borderId="73" applyNumberFormat="0" applyFill="0" applyAlignment="0" applyProtection="0"/>
    <xf numFmtId="0" fontId="73" fillId="0" borderId="73" applyNumberFormat="0" applyFill="0" applyAlignment="0" applyProtection="0"/>
    <xf numFmtId="0" fontId="4" fillId="0" borderId="0">
      <alignment horizontal="center" vertical="top" wrapText="1"/>
    </xf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35" fillId="0" borderId="0">
      <alignment vertical="justify"/>
    </xf>
    <xf numFmtId="0" fontId="35" fillId="3" borderId="13" applyNumberFormat="0" applyAlignment="0">
      <alignment horizontal="left"/>
    </xf>
    <xf numFmtId="0" fontId="35" fillId="3" borderId="13" applyNumberFormat="0" applyAlignment="0">
      <alignment horizontal="left"/>
    </xf>
    <xf numFmtId="0" fontId="74" fillId="0" borderId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4" fillId="0" borderId="0">
      <alignment horizontal="center"/>
    </xf>
    <xf numFmtId="189" fontId="35" fillId="0" borderId="0" applyFont="0" applyFill="0" applyBorder="0" applyAlignment="0" applyProtection="0"/>
    <xf numFmtId="191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0" borderId="0"/>
    <xf numFmtId="0" fontId="4" fillId="0" borderId="0">
      <alignment horizontal="left" vertical="top"/>
    </xf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4" fontId="2" fillId="0" borderId="13"/>
    <xf numFmtId="0" fontId="35" fillId="0" borderId="13">
      <alignment vertical="top" wrapText="1"/>
    </xf>
    <xf numFmtId="0" fontId="35" fillId="0" borderId="13">
      <alignment vertical="top" wrapText="1"/>
    </xf>
    <xf numFmtId="171" fontId="30" fillId="0" borderId="0">
      <protection locked="0"/>
    </xf>
    <xf numFmtId="0" fontId="4" fillId="0" borderId="0"/>
  </cellStyleXfs>
  <cellXfs count="216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3" fontId="6" fillId="0" borderId="0" xfId="1" applyNumberFormat="1" applyFont="1" applyAlignment="1">
      <alignment horizontal="center" wrapText="1"/>
    </xf>
    <xf numFmtId="0" fontId="6" fillId="0" borderId="0" xfId="1" applyNumberFormat="1" applyFont="1" applyAlignment="1">
      <alignment horizontal="center" wrapText="1"/>
    </xf>
    <xf numFmtId="0" fontId="6" fillId="0" borderId="0" xfId="1" applyNumberFormat="1" applyFont="1" applyAlignment="1">
      <alignment horizontal="center"/>
    </xf>
    <xf numFmtId="0" fontId="5" fillId="0" borderId="0" xfId="2" applyFont="1" applyFill="1" applyAlignment="1">
      <alignment horizontal="right" vertical="top"/>
    </xf>
    <xf numFmtId="0" fontId="5" fillId="0" borderId="0" xfId="1" applyFont="1" applyFill="1" applyAlignment="1">
      <alignment horizontal="right" vertical="top"/>
    </xf>
    <xf numFmtId="0" fontId="5" fillId="0" borderId="0" xfId="1" applyFont="1" applyFill="1" applyAlignment="1">
      <alignment horizontal="center" vertical="top"/>
    </xf>
    <xf numFmtId="3" fontId="5" fillId="0" borderId="0" xfId="1" applyNumberFormat="1" applyFont="1" applyFill="1" applyAlignment="1">
      <alignment horizontal="left" vertical="top"/>
    </xf>
    <xf numFmtId="0" fontId="4" fillId="0" borderId="17" xfId="3" applyFont="1" applyFill="1" applyBorder="1" applyAlignment="1" applyProtection="1">
      <alignment horizontal="center" vertical="center" wrapText="1"/>
      <protection locked="0"/>
    </xf>
    <xf numFmtId="0" fontId="4" fillId="0" borderId="22" xfId="3" applyFont="1" applyFill="1" applyBorder="1" applyAlignment="1" applyProtection="1">
      <alignment horizontal="center" vertical="center" wrapText="1"/>
      <protection locked="0"/>
    </xf>
    <xf numFmtId="164" fontId="10" fillId="0" borderId="24" xfId="5" applyNumberFormat="1" applyFont="1" applyFill="1" applyBorder="1" applyAlignment="1" applyProtection="1">
      <alignment horizontal="center" vertical="center" wrapText="1"/>
      <protection locked="0"/>
    </xf>
    <xf numFmtId="166" fontId="10" fillId="0" borderId="24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 vertical="center"/>
    </xf>
    <xf numFmtId="0" fontId="4" fillId="0" borderId="27" xfId="1" applyFont="1" applyFill="1" applyBorder="1" applyAlignment="1">
      <alignment horizontal="center"/>
    </xf>
    <xf numFmtId="1" fontId="4" fillId="0" borderId="28" xfId="3" quotePrefix="1" applyNumberFormat="1" applyFont="1" applyFill="1" applyBorder="1" applyAlignment="1" applyProtection="1">
      <alignment horizontal="center"/>
      <protection locked="0"/>
    </xf>
    <xf numFmtId="0" fontId="4" fillId="0" borderId="28" xfId="3" applyFont="1" applyFill="1" applyBorder="1" applyAlignment="1" applyProtection="1">
      <alignment horizontal="center" vertical="center" wrapText="1"/>
      <protection locked="0"/>
    </xf>
    <xf numFmtId="0" fontId="4" fillId="0" borderId="29" xfId="3" applyFont="1" applyFill="1" applyBorder="1" applyAlignment="1" applyProtection="1">
      <alignment horizontal="center" vertical="center" wrapText="1"/>
      <protection locked="0"/>
    </xf>
    <xf numFmtId="1" fontId="4" fillId="0" borderId="30" xfId="3" quotePrefix="1" applyNumberFormat="1" applyFont="1" applyFill="1" applyBorder="1" applyAlignment="1" applyProtection="1">
      <alignment horizontal="center"/>
      <protection locked="0"/>
    </xf>
    <xf numFmtId="1" fontId="4" fillId="0" borderId="0" xfId="3" quotePrefix="1" applyNumberFormat="1" applyFont="1" applyFill="1" applyBorder="1" applyAlignment="1" applyProtection="1">
      <alignment horizontal="center"/>
      <protection locked="0"/>
    </xf>
    <xf numFmtId="1" fontId="4" fillId="0" borderId="31" xfId="3" quotePrefix="1" applyNumberFormat="1" applyFont="1" applyFill="1" applyBorder="1" applyAlignment="1" applyProtection="1">
      <alignment horizontal="center"/>
      <protection locked="0"/>
    </xf>
    <xf numFmtId="1" fontId="4" fillId="0" borderId="32" xfId="3" quotePrefix="1" applyNumberFormat="1" applyFont="1" applyFill="1" applyBorder="1" applyAlignment="1" applyProtection="1">
      <alignment horizontal="center"/>
      <protection locked="0"/>
    </xf>
    <xf numFmtId="2" fontId="4" fillId="0" borderId="7" xfId="1" applyNumberFormat="1" applyFont="1" applyFill="1" applyBorder="1" applyAlignment="1">
      <alignment horizontal="center"/>
    </xf>
    <xf numFmtId="1" fontId="4" fillId="0" borderId="4" xfId="3" quotePrefix="1" applyNumberFormat="1" applyFont="1" applyFill="1" applyBorder="1" applyAlignment="1" applyProtection="1">
      <alignment horizontal="left" wrapText="1"/>
      <protection locked="0"/>
    </xf>
    <xf numFmtId="1" fontId="4" fillId="0" borderId="4" xfId="3" quotePrefix="1" applyNumberFormat="1" applyFont="1" applyFill="1" applyBorder="1" applyAlignment="1" applyProtection="1">
      <alignment horizontal="center"/>
      <protection locked="0"/>
    </xf>
    <xf numFmtId="3" fontId="4" fillId="0" borderId="4" xfId="3" quotePrefix="1" applyNumberFormat="1" applyFont="1" applyFill="1" applyBorder="1" applyAlignment="1" applyProtection="1">
      <alignment horizontal="center"/>
      <protection locked="0"/>
    </xf>
    <xf numFmtId="0" fontId="4" fillId="0" borderId="4" xfId="3" applyFont="1" applyFill="1" applyBorder="1" applyAlignment="1" applyProtection="1">
      <alignment horizontal="center" vertical="center" wrapText="1"/>
      <protection locked="0"/>
    </xf>
    <xf numFmtId="3" fontId="4" fillId="0" borderId="4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8" xfId="3" quotePrefix="1" applyNumberFormat="1" applyFont="1" applyFill="1" applyBorder="1" applyAlignment="1" applyProtection="1">
      <alignment horizontal="center"/>
      <protection locked="0"/>
    </xf>
    <xf numFmtId="2" fontId="4" fillId="0" borderId="33" xfId="1" applyNumberFormat="1" applyFont="1" applyFill="1" applyBorder="1" applyAlignment="1">
      <alignment horizontal="center"/>
    </xf>
    <xf numFmtId="1" fontId="4" fillId="0" borderId="13" xfId="3" quotePrefix="1" applyNumberFormat="1" applyFont="1" applyFill="1" applyBorder="1" applyAlignment="1" applyProtection="1">
      <alignment horizontal="left" wrapText="1"/>
      <protection locked="0"/>
    </xf>
    <xf numFmtId="1" fontId="4" fillId="0" borderId="13" xfId="3" quotePrefix="1" applyNumberFormat="1" applyFont="1" applyFill="1" applyBorder="1" applyAlignment="1" applyProtection="1">
      <alignment horizontal="center"/>
      <protection locked="0"/>
    </xf>
    <xf numFmtId="3" fontId="4" fillId="0" borderId="13" xfId="3" quotePrefix="1" applyNumberFormat="1" applyFont="1" applyFill="1" applyBorder="1" applyAlignment="1" applyProtection="1">
      <alignment horizontal="center"/>
      <protection locked="0"/>
    </xf>
    <xf numFmtId="0" fontId="4" fillId="0" borderId="13" xfId="3" applyFont="1" applyFill="1" applyBorder="1" applyAlignment="1" applyProtection="1">
      <alignment horizontal="center" vertical="center" wrapText="1"/>
      <protection locked="0"/>
    </xf>
    <xf numFmtId="3" fontId="4" fillId="0" borderId="13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18" xfId="3" quotePrefix="1" applyNumberFormat="1" applyFont="1" applyFill="1" applyBorder="1" applyAlignment="1" applyProtection="1">
      <alignment horizontal="center"/>
      <protection locked="0"/>
    </xf>
    <xf numFmtId="2" fontId="4" fillId="0" borderId="33" xfId="1" applyNumberFormat="1" applyFont="1" applyFill="1" applyBorder="1" applyAlignment="1">
      <alignment horizontal="center" vertical="center"/>
    </xf>
    <xf numFmtId="1" fontId="4" fillId="0" borderId="13" xfId="3" quotePrefix="1" applyNumberFormat="1" applyFont="1" applyFill="1" applyBorder="1" applyAlignment="1" applyProtection="1">
      <alignment horizontal="left" vertical="center" wrapText="1"/>
      <protection locked="0"/>
    </xf>
    <xf numFmtId="1" fontId="4" fillId="0" borderId="13" xfId="3" quotePrefix="1" applyNumberFormat="1" applyFont="1" applyFill="1" applyBorder="1" applyAlignment="1" applyProtection="1">
      <alignment horizontal="center" vertical="center"/>
      <protection locked="0"/>
    </xf>
    <xf numFmtId="3" fontId="4" fillId="0" borderId="13" xfId="3" quotePrefix="1" applyNumberFormat="1" applyFont="1" applyFill="1" applyBorder="1" applyAlignment="1" applyProtection="1">
      <alignment horizontal="center" vertical="center"/>
      <protection locked="0"/>
    </xf>
    <xf numFmtId="1" fontId="4" fillId="0" borderId="18" xfId="3" quotePrefix="1" applyNumberFormat="1" applyFont="1" applyFill="1" applyBorder="1" applyAlignment="1" applyProtection="1">
      <alignment horizontal="center" vertical="center"/>
      <protection locked="0"/>
    </xf>
    <xf numFmtId="2" fontId="4" fillId="0" borderId="34" xfId="1" applyNumberFormat="1" applyFont="1" applyFill="1" applyBorder="1" applyAlignment="1">
      <alignment horizontal="center"/>
    </xf>
    <xf numFmtId="1" fontId="4" fillId="0" borderId="24" xfId="3" quotePrefix="1" applyNumberFormat="1" applyFont="1" applyFill="1" applyBorder="1" applyAlignment="1" applyProtection="1">
      <alignment horizontal="left" wrapText="1"/>
      <protection locked="0"/>
    </xf>
    <xf numFmtId="1" fontId="4" fillId="0" borderId="24" xfId="3" quotePrefix="1" applyNumberFormat="1" applyFont="1" applyFill="1" applyBorder="1" applyAlignment="1" applyProtection="1">
      <alignment horizontal="center"/>
      <protection locked="0"/>
    </xf>
    <xf numFmtId="3" fontId="4" fillId="0" borderId="24" xfId="3" quotePrefix="1" applyNumberFormat="1" applyFont="1" applyFill="1" applyBorder="1" applyAlignment="1" applyProtection="1">
      <alignment horizontal="center"/>
      <protection locked="0"/>
    </xf>
    <xf numFmtId="0" fontId="4" fillId="0" borderId="24" xfId="3" applyFont="1" applyFill="1" applyBorder="1" applyAlignment="1" applyProtection="1">
      <alignment horizontal="center" vertical="center" wrapText="1"/>
      <protection locked="0"/>
    </xf>
    <xf numFmtId="3" fontId="4" fillId="0" borderId="24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26" xfId="3" quotePrefix="1" applyNumberFormat="1" applyFont="1" applyFill="1" applyBorder="1" applyAlignment="1" applyProtection="1">
      <alignment horizontal="center"/>
      <protection locked="0"/>
    </xf>
    <xf numFmtId="0" fontId="4" fillId="0" borderId="35" xfId="1" applyFont="1" applyBorder="1"/>
    <xf numFmtId="4" fontId="5" fillId="0" borderId="36" xfId="1" applyNumberFormat="1" applyFont="1" applyFill="1" applyBorder="1" applyAlignment="1">
      <alignment vertical="top" wrapText="1"/>
    </xf>
    <xf numFmtId="3" fontId="5" fillId="0" borderId="36" xfId="1" applyNumberFormat="1" applyFont="1" applyFill="1" applyBorder="1" applyAlignment="1">
      <alignment horizontal="center" vertical="center" wrapText="1"/>
    </xf>
    <xf numFmtId="3" fontId="13" fillId="0" borderId="36" xfId="1" applyNumberFormat="1" applyFont="1" applyFill="1" applyBorder="1" applyAlignment="1">
      <alignment horizontal="center" vertical="center" wrapText="1"/>
    </xf>
    <xf numFmtId="3" fontId="13" fillId="0" borderId="36" xfId="3" quotePrefix="1" applyNumberFormat="1" applyFont="1" applyFill="1" applyBorder="1" applyAlignment="1" applyProtection="1">
      <alignment horizontal="center" vertical="center"/>
      <protection locked="0"/>
    </xf>
    <xf numFmtId="4" fontId="5" fillId="0" borderId="36" xfId="1" applyNumberFormat="1" applyFont="1" applyFill="1" applyBorder="1" applyAlignment="1">
      <alignment horizontal="center" vertical="center" wrapText="1"/>
    </xf>
    <xf numFmtId="3" fontId="5" fillId="0" borderId="36" xfId="3" quotePrefix="1" applyNumberFormat="1" applyFont="1" applyFill="1" applyBorder="1" applyAlignment="1" applyProtection="1">
      <alignment horizontal="center" vertical="center"/>
      <protection locked="0"/>
    </xf>
    <xf numFmtId="3" fontId="5" fillId="0" borderId="37" xfId="1" applyNumberFormat="1" applyFont="1" applyFill="1" applyBorder="1" applyAlignment="1">
      <alignment horizontal="center" vertical="center" wrapText="1"/>
    </xf>
    <xf numFmtId="3" fontId="4" fillId="0" borderId="0" xfId="1" applyNumberFormat="1" applyFont="1"/>
    <xf numFmtId="0" fontId="4" fillId="0" borderId="33" xfId="1" applyFont="1" applyFill="1" applyBorder="1"/>
    <xf numFmtId="4" fontId="14" fillId="0" borderId="13" xfId="1" applyNumberFormat="1" applyFont="1" applyFill="1" applyBorder="1" applyAlignment="1">
      <alignment vertical="top" wrapText="1"/>
    </xf>
    <xf numFmtId="3" fontId="4" fillId="0" borderId="13" xfId="1" applyNumberFormat="1" applyFont="1" applyFill="1" applyBorder="1" applyAlignment="1">
      <alignment horizontal="center" vertical="center" wrapText="1"/>
    </xf>
    <xf numFmtId="3" fontId="4" fillId="0" borderId="18" xfId="1" applyNumberFormat="1" applyFont="1" applyFill="1" applyBorder="1" applyAlignment="1">
      <alignment horizontal="center" vertical="center" wrapText="1"/>
    </xf>
    <xf numFmtId="4" fontId="5" fillId="0" borderId="13" xfId="1" applyNumberFormat="1" applyFont="1" applyFill="1" applyBorder="1" applyAlignment="1">
      <alignment vertical="top" wrapText="1"/>
    </xf>
    <xf numFmtId="3" fontId="5" fillId="0" borderId="13" xfId="1" applyNumberFormat="1" applyFont="1" applyFill="1" applyBorder="1" applyAlignment="1">
      <alignment horizontal="center" vertical="center" wrapText="1"/>
    </xf>
    <xf numFmtId="3" fontId="5" fillId="0" borderId="18" xfId="1" applyNumberFormat="1" applyFont="1" applyFill="1" applyBorder="1" applyAlignment="1">
      <alignment horizontal="center" vertical="center" wrapText="1"/>
    </xf>
    <xf numFmtId="0" fontId="4" fillId="0" borderId="33" xfId="1" applyFont="1" applyBorder="1"/>
    <xf numFmtId="4" fontId="15" fillId="0" borderId="13" xfId="1" applyNumberFormat="1" applyFont="1" applyFill="1" applyBorder="1" applyAlignment="1">
      <alignment horizontal="center" vertical="center" wrapText="1"/>
    </xf>
    <xf numFmtId="4" fontId="4" fillId="0" borderId="13" xfId="2" applyNumberFormat="1" applyFont="1" applyFill="1" applyBorder="1" applyAlignment="1">
      <alignment vertical="top" wrapText="1"/>
    </xf>
    <xf numFmtId="4" fontId="16" fillId="0" borderId="13" xfId="1" applyNumberFormat="1" applyFont="1" applyFill="1" applyBorder="1" applyAlignment="1">
      <alignment vertical="top" wrapText="1"/>
    </xf>
    <xf numFmtId="3" fontId="9" fillId="0" borderId="18" xfId="1" applyNumberFormat="1" applyFont="1" applyFill="1" applyBorder="1" applyAlignment="1">
      <alignment horizontal="center" vertical="center" wrapText="1"/>
    </xf>
    <xf numFmtId="49" fontId="4" fillId="0" borderId="13" xfId="6" applyNumberFormat="1" applyFont="1" applyFill="1" applyBorder="1" applyAlignment="1">
      <alignment horizontal="left" vertical="top" wrapText="1"/>
    </xf>
    <xf numFmtId="49" fontId="14" fillId="0" borderId="13" xfId="6" applyNumberFormat="1" applyFont="1" applyFill="1" applyBorder="1" applyAlignment="1">
      <alignment horizontal="left" vertical="top" wrapText="1"/>
    </xf>
    <xf numFmtId="0" fontId="5" fillId="0" borderId="0" xfId="1" applyFont="1"/>
    <xf numFmtId="49" fontId="9" fillId="0" borderId="13" xfId="7" applyNumberFormat="1" applyFont="1" applyFill="1" applyBorder="1" applyAlignment="1">
      <alignment horizontal="left" vertical="top"/>
    </xf>
    <xf numFmtId="3" fontId="5" fillId="0" borderId="13" xfId="8" applyNumberFormat="1" applyFont="1" applyFill="1" applyBorder="1" applyAlignment="1">
      <alignment horizontal="center" vertical="center" wrapText="1"/>
    </xf>
    <xf numFmtId="3" fontId="13" fillId="0" borderId="18" xfId="8" applyNumberFormat="1" applyFont="1" applyFill="1" applyBorder="1" applyAlignment="1">
      <alignment horizontal="center" vertical="center" wrapText="1"/>
    </xf>
    <xf numFmtId="49" fontId="5" fillId="0" borderId="13" xfId="6" applyNumberFormat="1" applyFont="1" applyFill="1" applyBorder="1" applyAlignment="1">
      <alignment horizontal="left" vertical="top" wrapText="1"/>
    </xf>
    <xf numFmtId="0" fontId="4" fillId="0" borderId="34" xfId="1" applyFont="1" applyFill="1" applyBorder="1"/>
    <xf numFmtId="4" fontId="5" fillId="0" borderId="24" xfId="1" applyNumberFormat="1" applyFont="1" applyFill="1" applyBorder="1" applyAlignment="1">
      <alignment vertical="top" wrapText="1"/>
    </xf>
    <xf numFmtId="3" fontId="5" fillId="0" borderId="24" xfId="1" applyNumberFormat="1" applyFont="1" applyFill="1" applyBorder="1" applyAlignment="1">
      <alignment horizontal="center" vertical="center" wrapText="1"/>
    </xf>
    <xf numFmtId="3" fontId="5" fillId="0" borderId="26" xfId="1" applyNumberFormat="1" applyFont="1" applyFill="1" applyBorder="1" applyAlignment="1">
      <alignment horizontal="center" vertical="center" wrapText="1"/>
    </xf>
    <xf numFmtId="0" fontId="18" fillId="2" borderId="9" xfId="1" applyFont="1" applyFill="1" applyBorder="1"/>
    <xf numFmtId="4" fontId="5" fillId="2" borderId="38" xfId="1" applyNumberFormat="1" applyFont="1" applyFill="1" applyBorder="1" applyAlignment="1">
      <alignment vertical="top" wrapText="1"/>
    </xf>
    <xf numFmtId="4" fontId="5" fillId="2" borderId="39" xfId="1" applyNumberFormat="1" applyFont="1" applyFill="1" applyBorder="1" applyAlignment="1">
      <alignment vertical="top" wrapText="1"/>
    </xf>
    <xf numFmtId="3" fontId="5" fillId="2" borderId="40" xfId="1" applyNumberFormat="1" applyFont="1" applyFill="1" applyBorder="1" applyAlignment="1">
      <alignment horizontal="center" vertical="center" wrapText="1"/>
    </xf>
    <xf numFmtId="3" fontId="5" fillId="2" borderId="41" xfId="1" applyNumberFormat="1" applyFont="1" applyFill="1" applyBorder="1" applyAlignment="1">
      <alignment horizontal="center" vertical="center" wrapText="1"/>
    </xf>
    <xf numFmtId="0" fontId="5" fillId="2" borderId="42" xfId="7" applyFont="1" applyFill="1" applyBorder="1" applyAlignment="1">
      <alignment horizontal="left" vertical="top"/>
    </xf>
    <xf numFmtId="0" fontId="5" fillId="2" borderId="43" xfId="7" applyFont="1" applyFill="1" applyBorder="1" applyAlignment="1">
      <alignment horizontal="left" vertical="top"/>
    </xf>
    <xf numFmtId="3" fontId="5" fillId="2" borderId="44" xfId="8" applyNumberFormat="1" applyFont="1" applyFill="1" applyBorder="1" applyAlignment="1">
      <alignment horizontal="center" vertical="center" wrapText="1"/>
    </xf>
    <xf numFmtId="3" fontId="5" fillId="2" borderId="44" xfId="1" applyNumberFormat="1" applyFont="1" applyFill="1" applyBorder="1" applyAlignment="1">
      <alignment horizontal="center" vertical="center" wrapText="1"/>
    </xf>
    <xf numFmtId="3" fontId="5" fillId="2" borderId="45" xfId="1" applyNumberFormat="1" applyFont="1" applyFill="1" applyBorder="1" applyAlignment="1">
      <alignment horizontal="center" vertical="center" wrapText="1"/>
    </xf>
    <xf numFmtId="0" fontId="18" fillId="2" borderId="46" xfId="1" applyFont="1" applyFill="1" applyBorder="1"/>
    <xf numFmtId="4" fontId="5" fillId="2" borderId="47" xfId="1" applyNumberFormat="1" applyFont="1" applyFill="1" applyBorder="1" applyAlignment="1">
      <alignment vertical="top" wrapText="1"/>
    </xf>
    <xf numFmtId="4" fontId="5" fillId="2" borderId="48" xfId="1" applyNumberFormat="1" applyFont="1" applyFill="1" applyBorder="1" applyAlignment="1">
      <alignment vertical="top" wrapText="1"/>
    </xf>
    <xf numFmtId="3" fontId="5" fillId="2" borderId="49" xfId="1" applyNumberFormat="1" applyFont="1" applyFill="1" applyBorder="1" applyAlignment="1">
      <alignment horizontal="center" vertical="center" wrapText="1"/>
    </xf>
    <xf numFmtId="3" fontId="5" fillId="2" borderId="50" xfId="1" applyNumberFormat="1" applyFont="1" applyFill="1" applyBorder="1" applyAlignment="1">
      <alignment horizontal="center" vertical="center" wrapText="1"/>
    </xf>
    <xf numFmtId="0" fontId="4" fillId="0" borderId="0" xfId="1" applyFont="1" applyBorder="1"/>
    <xf numFmtId="4" fontId="5" fillId="0" borderId="51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horizontal="center" vertical="top" wrapText="1"/>
    </xf>
    <xf numFmtId="0" fontId="4" fillId="0" borderId="0" xfId="2" applyFont="1" applyAlignment="1">
      <alignment vertical="center"/>
    </xf>
    <xf numFmtId="4" fontId="5" fillId="0" borderId="0" xfId="2" applyNumberFormat="1" applyFont="1" applyFill="1" applyBorder="1" applyAlignment="1">
      <alignment horizontal="center" vertical="top" wrapText="1"/>
    </xf>
    <xf numFmtId="0" fontId="4" fillId="0" borderId="0" xfId="2" applyFont="1"/>
    <xf numFmtId="1" fontId="5" fillId="2" borderId="36" xfId="2" applyNumberFormat="1" applyFont="1" applyFill="1" applyBorder="1" applyAlignment="1">
      <alignment horizontal="center" vertical="center" wrapText="1"/>
    </xf>
    <xf numFmtId="1" fontId="5" fillId="2" borderId="13" xfId="2" applyNumberFormat="1" applyFont="1" applyFill="1" applyBorder="1" applyAlignment="1">
      <alignment horizontal="center" vertical="center" wrapText="1"/>
    </xf>
    <xf numFmtId="1" fontId="5" fillId="0" borderId="0" xfId="2" applyNumberFormat="1" applyFont="1" applyFill="1" applyBorder="1" applyAlignment="1">
      <alignment horizontal="center" vertical="top" wrapText="1"/>
    </xf>
    <xf numFmtId="1" fontId="5" fillId="2" borderId="13" xfId="2" applyNumberFormat="1" applyFont="1" applyFill="1" applyBorder="1" applyAlignment="1">
      <alignment horizontal="center" vertical="center"/>
    </xf>
    <xf numFmtId="1" fontId="4" fillId="2" borderId="13" xfId="2" applyNumberFormat="1" applyFont="1" applyFill="1" applyBorder="1" applyAlignment="1">
      <alignment horizontal="center" vertical="center"/>
    </xf>
    <xf numFmtId="1" fontId="4" fillId="0" borderId="0" xfId="2" applyNumberFormat="1" applyFont="1" applyFill="1" applyBorder="1" applyAlignment="1">
      <alignment horizontal="center"/>
    </xf>
    <xf numFmtId="1" fontId="5" fillId="0" borderId="0" xfId="2" applyNumberFormat="1" applyFont="1" applyFill="1" applyBorder="1" applyAlignment="1">
      <alignment horizontal="center"/>
    </xf>
    <xf numFmtId="1" fontId="19" fillId="0" borderId="0" xfId="2" applyNumberFormat="1" applyFont="1" applyFill="1" applyBorder="1" applyAlignment="1">
      <alignment horizontal="center"/>
    </xf>
    <xf numFmtId="0" fontId="19" fillId="0" borderId="0" xfId="2" applyFont="1" applyFill="1" applyBorder="1"/>
    <xf numFmtId="0" fontId="19" fillId="0" borderId="0" xfId="2" applyFont="1"/>
    <xf numFmtId="167" fontId="4" fillId="0" borderId="0" xfId="9" applyNumberFormat="1" applyFont="1"/>
    <xf numFmtId="0" fontId="4" fillId="0" borderId="0" xfId="2" applyFont="1" applyBorder="1" applyAlignment="1">
      <alignment vertical="center"/>
    </xf>
    <xf numFmtId="0" fontId="5" fillId="0" borderId="54" xfId="7" applyFont="1" applyFill="1" applyBorder="1" applyAlignment="1">
      <alignment horizontal="left" vertical="center"/>
    </xf>
    <xf numFmtId="0" fontId="4" fillId="0" borderId="54" xfId="2" applyFont="1" applyBorder="1" applyAlignment="1">
      <alignment vertical="center"/>
    </xf>
    <xf numFmtId="0" fontId="4" fillId="0" borderId="0" xfId="2" applyFont="1" applyBorder="1"/>
    <xf numFmtId="0" fontId="19" fillId="0" borderId="0" xfId="2" applyFont="1" applyBorder="1"/>
    <xf numFmtId="1" fontId="16" fillId="0" borderId="0" xfId="2" applyNumberFormat="1" applyFont="1" applyFill="1" applyBorder="1" applyAlignment="1">
      <alignment horizontal="center"/>
    </xf>
    <xf numFmtId="0" fontId="4" fillId="0" borderId="0" xfId="2" applyFont="1" applyFill="1" applyBorder="1"/>
    <xf numFmtId="1" fontId="5" fillId="0" borderId="0" xfId="2" applyNumberFormat="1" applyFont="1" applyBorder="1" applyAlignment="1">
      <alignment horizontal="center"/>
    </xf>
    <xf numFmtId="0" fontId="5" fillId="0" borderId="0" xfId="7" applyFont="1" applyFill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5" fillId="0" borderId="0" xfId="7" applyFont="1" applyFill="1" applyBorder="1" applyAlignment="1">
      <alignment horizontal="left" vertical="top"/>
    </xf>
    <xf numFmtId="2" fontId="5" fillId="5" borderId="0" xfId="1" applyNumberFormat="1" applyFont="1" applyFill="1" applyBorder="1" applyAlignment="1">
      <alignment horizontal="center"/>
    </xf>
    <xf numFmtId="0" fontId="4" fillId="0" borderId="0" xfId="1" applyFont="1" applyFill="1" applyBorder="1"/>
    <xf numFmtId="1" fontId="5" fillId="0" borderId="0" xfId="1" applyNumberFormat="1" applyFont="1" applyBorder="1" applyAlignment="1">
      <alignment horizontal="center"/>
    </xf>
    <xf numFmtId="1" fontId="5" fillId="0" borderId="0" xfId="1" applyNumberFormat="1" applyFont="1" applyFill="1" applyBorder="1" applyAlignment="1">
      <alignment horizontal="center"/>
    </xf>
    <xf numFmtId="0" fontId="5" fillId="0" borderId="55" xfId="7" applyFont="1" applyFill="1" applyBorder="1" applyAlignment="1">
      <alignment horizontal="left" vertical="center"/>
    </xf>
    <xf numFmtId="0" fontId="5" fillId="0" borderId="56" xfId="7" applyFont="1" applyFill="1" applyBorder="1" applyAlignment="1">
      <alignment horizontal="center" vertical="center"/>
    </xf>
    <xf numFmtId="0" fontId="5" fillId="0" borderId="56" xfId="7" applyFont="1" applyFill="1" applyBorder="1" applyAlignment="1">
      <alignment horizontal="left" vertical="center" wrapText="1"/>
    </xf>
    <xf numFmtId="1" fontId="5" fillId="0" borderId="57" xfId="1" applyNumberFormat="1" applyFont="1" applyFill="1" applyBorder="1" applyAlignment="1">
      <alignment horizontal="center" vertical="center" wrapText="1"/>
    </xf>
    <xf numFmtId="1" fontId="20" fillId="0" borderId="0" xfId="1" applyNumberFormat="1" applyFont="1" applyFill="1" applyBorder="1" applyAlignment="1">
      <alignment horizontal="center" vertical="center" wrapText="1"/>
    </xf>
    <xf numFmtId="1" fontId="20" fillId="0" borderId="0" xfId="1" applyNumberFormat="1" applyFont="1" applyFill="1" applyBorder="1" applyAlignment="1">
      <alignment horizontal="center" vertical="top" wrapText="1"/>
    </xf>
    <xf numFmtId="0" fontId="5" fillId="0" borderId="7" xfId="7" applyFont="1" applyFill="1" applyBorder="1" applyAlignment="1">
      <alignment horizontal="left" vertical="center"/>
    </xf>
    <xf numFmtId="0" fontId="5" fillId="0" borderId="4" xfId="7" applyFont="1" applyFill="1" applyBorder="1" applyAlignment="1">
      <alignment horizontal="left" vertical="center"/>
    </xf>
    <xf numFmtId="0" fontId="4" fillId="0" borderId="4" xfId="2" applyFont="1" applyBorder="1" applyAlignment="1">
      <alignment horizontal="center" vertical="center"/>
    </xf>
    <xf numFmtId="1" fontId="5" fillId="0" borderId="8" xfId="1" applyNumberFormat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5" fillId="0" borderId="13" xfId="7" applyFont="1" applyFill="1" applyBorder="1" applyAlignment="1">
      <alignment horizontal="left" vertical="center"/>
    </xf>
    <xf numFmtId="0" fontId="4" fillId="0" borderId="13" xfId="1" applyFont="1" applyFill="1" applyBorder="1" applyAlignment="1">
      <alignment horizontal="center" vertical="center"/>
    </xf>
    <xf numFmtId="2" fontId="5" fillId="0" borderId="18" xfId="1" applyNumberFormat="1" applyFont="1" applyFill="1" applyBorder="1" applyAlignment="1">
      <alignment horizontal="center" vertical="center" wrapText="1"/>
    </xf>
    <xf numFmtId="168" fontId="20" fillId="0" borderId="0" xfId="1" applyNumberFormat="1" applyFont="1" applyFill="1" applyBorder="1" applyAlignment="1">
      <alignment horizontal="center" vertical="center" wrapText="1"/>
    </xf>
    <xf numFmtId="0" fontId="5" fillId="0" borderId="13" xfId="7" applyFont="1" applyFill="1" applyBorder="1" applyAlignment="1">
      <alignment horizontal="left" vertical="center" wrapText="1"/>
    </xf>
    <xf numFmtId="1" fontId="20" fillId="0" borderId="0" xfId="1" applyNumberFormat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vertical="center"/>
    </xf>
    <xf numFmtId="0" fontId="18" fillId="0" borderId="0" xfId="1" applyFont="1" applyFill="1" applyBorder="1"/>
    <xf numFmtId="168" fontId="5" fillId="0" borderId="18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4" fontId="5" fillId="0" borderId="13" xfId="1" applyNumberFormat="1" applyFont="1" applyFill="1" applyBorder="1" applyAlignment="1">
      <alignment vertical="center" wrapText="1"/>
    </xf>
    <xf numFmtId="169" fontId="5" fillId="0" borderId="18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49" fontId="5" fillId="0" borderId="13" xfId="6" applyNumberFormat="1" applyFont="1" applyFill="1" applyBorder="1" applyAlignment="1">
      <alignment horizontal="left" vertical="center" wrapText="1"/>
    </xf>
    <xf numFmtId="10" fontId="13" fillId="0" borderId="18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9" fontId="13" fillId="0" borderId="18" xfId="1" applyNumberFormat="1" applyFont="1" applyFill="1" applyBorder="1" applyAlignment="1">
      <alignment horizontal="center" vertical="center"/>
    </xf>
    <xf numFmtId="3" fontId="4" fillId="0" borderId="0" xfId="1" applyNumberFormat="1" applyFont="1" applyFill="1" applyBorder="1" applyAlignment="1">
      <alignment vertical="center"/>
    </xf>
    <xf numFmtId="0" fontId="21" fillId="0" borderId="0" xfId="2" applyFont="1" applyBorder="1" applyAlignment="1">
      <alignment vertical="center"/>
    </xf>
    <xf numFmtId="0" fontId="22" fillId="0" borderId="0" xfId="2" applyFont="1" applyBorder="1" applyAlignment="1">
      <alignment horizontal="center" vertical="center"/>
    </xf>
    <xf numFmtId="3" fontId="22" fillId="0" borderId="0" xfId="2" applyNumberFormat="1" applyFont="1" applyBorder="1" applyAlignment="1">
      <alignment horizontal="center" vertical="center"/>
    </xf>
    <xf numFmtId="0" fontId="21" fillId="0" borderId="0" xfId="2" applyFont="1" applyBorder="1"/>
    <xf numFmtId="0" fontId="5" fillId="0" borderId="0" xfId="1" applyFont="1" applyBorder="1"/>
    <xf numFmtId="0" fontId="4" fillId="0" borderId="58" xfId="1" applyFont="1" applyBorder="1"/>
    <xf numFmtId="0" fontId="9" fillId="0" borderId="0" xfId="1" applyFont="1"/>
    <xf numFmtId="3" fontId="9" fillId="0" borderId="0" xfId="1" applyNumberFormat="1" applyFont="1" applyAlignment="1">
      <alignment horizontal="center"/>
    </xf>
    <xf numFmtId="0" fontId="4" fillId="0" borderId="0" xfId="1" applyFont="1" applyFill="1"/>
    <xf numFmtId="170" fontId="5" fillId="0" borderId="0" xfId="1" applyNumberFormat="1" applyFont="1" applyFill="1" applyBorder="1" applyAlignment="1">
      <alignment horizontal="center" vertical="center" wrapText="1"/>
    </xf>
    <xf numFmtId="4" fontId="14" fillId="3" borderId="14" xfId="2" applyNumberFormat="1" applyFont="1" applyFill="1" applyBorder="1" applyAlignment="1">
      <alignment vertical="center" wrapText="1"/>
    </xf>
    <xf numFmtId="4" fontId="14" fillId="3" borderId="12" xfId="2" applyNumberFormat="1" applyFont="1" applyFill="1" applyBorder="1" applyAlignment="1">
      <alignment vertical="center" wrapText="1"/>
    </xf>
    <xf numFmtId="0" fontId="4" fillId="0" borderId="58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10" fillId="0" borderId="13" xfId="4" applyFont="1" applyFill="1" applyBorder="1" applyAlignment="1">
      <alignment horizontal="center" vertical="center" wrapText="1"/>
    </xf>
    <xf numFmtId="0" fontId="10" fillId="0" borderId="24" xfId="4" applyFont="1" applyFill="1" applyBorder="1" applyAlignment="1">
      <alignment horizontal="center" vertical="center" wrapText="1"/>
    </xf>
    <xf numFmtId="0" fontId="11" fillId="0" borderId="17" xfId="4" applyFont="1" applyFill="1" applyBorder="1" applyAlignment="1">
      <alignment horizontal="center" vertical="center" wrapText="1"/>
    </xf>
    <xf numFmtId="0" fontId="11" fillId="0" borderId="25" xfId="4" applyFont="1" applyFill="1" applyBorder="1" applyAlignment="1">
      <alignment horizontal="center" vertical="center" wrapText="1"/>
    </xf>
    <xf numFmtId="164" fontId="10" fillId="0" borderId="18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26" xfId="3" applyNumberFormat="1" applyFont="1" applyFill="1" applyBorder="1" applyAlignment="1" applyProtection="1">
      <alignment horizontal="center" vertical="center" wrapText="1"/>
      <protection locked="0"/>
    </xf>
    <xf numFmtId="4" fontId="14" fillId="3" borderId="22" xfId="2" applyNumberFormat="1" applyFont="1" applyFill="1" applyBorder="1" applyAlignment="1">
      <alignment vertical="center" wrapText="1"/>
    </xf>
    <xf numFmtId="4" fontId="14" fillId="3" borderId="21" xfId="2" applyNumberFormat="1" applyFont="1" applyFill="1" applyBorder="1" applyAlignment="1">
      <alignment vertical="center" wrapText="1"/>
    </xf>
    <xf numFmtId="4" fontId="14" fillId="3" borderId="52" xfId="2" applyNumberFormat="1" applyFont="1" applyFill="1" applyBorder="1" applyAlignment="1">
      <alignment vertical="center" wrapText="1"/>
    </xf>
    <xf numFmtId="4" fontId="14" fillId="3" borderId="53" xfId="2" applyNumberFormat="1" applyFont="1" applyFill="1" applyBorder="1" applyAlignment="1">
      <alignment vertical="center" wrapText="1"/>
    </xf>
    <xf numFmtId="4" fontId="5" fillId="2" borderId="22" xfId="2" applyNumberFormat="1" applyFont="1" applyFill="1" applyBorder="1" applyAlignment="1">
      <alignment horizontal="center" vertical="center" wrapText="1"/>
    </xf>
    <xf numFmtId="4" fontId="5" fillId="2" borderId="36" xfId="2" applyNumberFormat="1" applyFont="1" applyFill="1" applyBorder="1" applyAlignment="1">
      <alignment horizontal="center" vertical="center" wrapText="1"/>
    </xf>
    <xf numFmtId="4" fontId="5" fillId="4" borderId="13" xfId="2" applyNumberFormat="1" applyFont="1" applyFill="1" applyBorder="1" applyAlignment="1">
      <alignment horizontal="center" vertical="center" wrapText="1"/>
    </xf>
    <xf numFmtId="0" fontId="2" fillId="4" borderId="13" xfId="2" applyFill="1" applyBorder="1" applyAlignment="1">
      <alignment horizontal="center" vertical="center" wrapText="1"/>
    </xf>
    <xf numFmtId="0" fontId="19" fillId="0" borderId="0" xfId="2" applyFont="1" applyAlignment="1">
      <alignment horizontal="center" vertical="center"/>
    </xf>
    <xf numFmtId="0" fontId="8" fillId="0" borderId="7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4" fillId="0" borderId="12" xfId="3" applyFont="1" applyFill="1" applyBorder="1" applyAlignment="1" applyProtection="1">
      <alignment horizontal="center" vertical="center" wrapText="1"/>
      <protection locked="0"/>
    </xf>
    <xf numFmtId="0" fontId="4" fillId="0" borderId="21" xfId="3" applyFont="1" applyFill="1" applyBorder="1" applyAlignment="1" applyProtection="1">
      <alignment horizontal="center" vertical="center" wrapText="1"/>
      <protection locked="0"/>
    </xf>
    <xf numFmtId="0" fontId="4" fillId="0" borderId="14" xfId="1" applyFont="1" applyBorder="1" applyAlignment="1">
      <alignment horizontal="center"/>
    </xf>
    <xf numFmtId="0" fontId="4" fillId="0" borderId="15" xfId="1" applyFont="1" applyBorder="1" applyAlignment="1">
      <alignment horizontal="center"/>
    </xf>
    <xf numFmtId="0" fontId="9" fillId="0" borderId="16" xfId="1" applyFont="1" applyBorder="1" applyAlignment="1">
      <alignment horizontal="center" vertical="center" wrapText="1"/>
    </xf>
    <xf numFmtId="0" fontId="9" fillId="0" borderId="23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wrapText="1"/>
    </xf>
    <xf numFmtId="0" fontId="9" fillId="0" borderId="13" xfId="4" applyFont="1" applyFill="1" applyBorder="1" applyAlignment="1">
      <alignment horizontal="center" vertical="center" wrapText="1"/>
    </xf>
    <xf numFmtId="0" fontId="9" fillId="0" borderId="24" xfId="4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top"/>
    </xf>
    <xf numFmtId="1" fontId="6" fillId="0" borderId="0" xfId="1" applyNumberFormat="1" applyFont="1" applyAlignment="1">
      <alignment horizontal="center"/>
    </xf>
    <xf numFmtId="0" fontId="6" fillId="0" borderId="0" xfId="1" applyNumberFormat="1" applyFont="1" applyAlignment="1">
      <alignment horizontal="center"/>
    </xf>
    <xf numFmtId="0" fontId="4" fillId="0" borderId="1" xfId="3" applyFont="1" applyFill="1" applyBorder="1" applyAlignment="1" applyProtection="1">
      <alignment horizontal="center" vertical="center" wrapText="1"/>
      <protection locked="0"/>
    </xf>
    <xf numFmtId="0" fontId="4" fillId="0" borderId="10" xfId="3" applyFont="1" applyFill="1" applyBorder="1" applyAlignment="1" applyProtection="1">
      <alignment horizontal="center" vertical="center" wrapText="1"/>
      <protection locked="0"/>
    </xf>
    <xf numFmtId="0" fontId="4" fillId="0" borderId="19" xfId="3" applyFont="1" applyFill="1" applyBorder="1" applyAlignment="1" applyProtection="1">
      <alignment horizontal="center" vertical="center" wrapText="1"/>
      <protection locked="0"/>
    </xf>
    <xf numFmtId="0" fontId="4" fillId="0" borderId="2" xfId="3" applyFont="1" applyFill="1" applyBorder="1" applyAlignment="1" applyProtection="1">
      <alignment horizontal="center" vertical="center" wrapText="1"/>
      <protection locked="0"/>
    </xf>
    <xf numFmtId="0" fontId="4" fillId="0" borderId="11" xfId="3" applyFont="1" applyFill="1" applyBorder="1" applyAlignment="1" applyProtection="1">
      <alignment horizontal="center" vertical="center" wrapText="1"/>
      <protection locked="0"/>
    </xf>
    <xf numFmtId="0" fontId="4" fillId="0" borderId="20" xfId="3" applyFont="1" applyFill="1" applyBorder="1" applyAlignment="1" applyProtection="1">
      <alignment horizontal="center" vertical="center" wrapText="1"/>
      <protection locked="0"/>
    </xf>
    <xf numFmtId="0" fontId="4" fillId="0" borderId="3" xfId="3" applyFont="1" applyFill="1" applyBorder="1" applyAlignment="1" applyProtection="1">
      <alignment horizontal="center" vertical="center" wrapText="1"/>
      <protection locked="0"/>
    </xf>
    <xf numFmtId="0" fontId="4" fillId="0" borderId="4" xfId="3" applyFont="1" applyFill="1" applyBorder="1" applyAlignment="1" applyProtection="1">
      <alignment horizontal="center" vertical="center" wrapText="1"/>
      <protection locked="0"/>
    </xf>
    <xf numFmtId="0" fontId="4" fillId="0" borderId="13" xfId="3" applyFont="1" applyFill="1" applyBorder="1" applyAlignment="1" applyProtection="1">
      <alignment horizontal="center" vertical="center" wrapText="1"/>
      <protection locked="0"/>
    </xf>
    <xf numFmtId="0" fontId="4" fillId="0" borderId="17" xfId="3" applyFont="1" applyFill="1" applyBorder="1" applyAlignment="1" applyProtection="1">
      <alignment horizontal="center" vertical="center" wrapText="1"/>
      <protection locked="0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</cellXfs>
  <cellStyles count="2257">
    <cellStyle name=" 1" xfId="10"/>
    <cellStyle name="??_PLDT" xfId="11"/>
    <cellStyle name="_111" xfId="12"/>
    <cellStyle name="_1310.1.17  БКНС-1 Тайл.м.м" xfId="13"/>
    <cellStyle name="_189 монтаж" xfId="14"/>
    <cellStyle name="_20011016165618" xfId="15"/>
    <cellStyle name="_2001102174622" xfId="16"/>
    <cellStyle name="_2001102592852" xfId="17"/>
    <cellStyle name="_200110916231" xfId="18"/>
    <cellStyle name="_20011113161024" xfId="19"/>
    <cellStyle name="_20011127173734" xfId="20"/>
    <cellStyle name="_200111891043" xfId="21"/>
    <cellStyle name="_20011211154828" xfId="22"/>
    <cellStyle name="_20011218173434" xfId="23"/>
    <cellStyle name="_2001918174625" xfId="24"/>
    <cellStyle name="_3" xfId="25"/>
    <cellStyle name="_PRICE" xfId="26"/>
    <cellStyle name="_Price0708_work" xfId="27"/>
    <cellStyle name="_Price0808_work" xfId="28"/>
    <cellStyle name="_Price2105_work" xfId="29"/>
    <cellStyle name="_Price2307_work" xfId="30"/>
    <cellStyle name="_Price2507_work" xfId="31"/>
    <cellStyle name="_Price2806_work" xfId="32"/>
    <cellStyle name="_Price2906_work" xfId="33"/>
    <cellStyle name="_Price3107" xfId="34"/>
    <cellStyle name="_PriceTriEl10.08.01" xfId="35"/>
    <cellStyle name="_Stock2414" xfId="36"/>
    <cellStyle name="_Акт приемки выполненных работ" xfId="37"/>
    <cellStyle name="_Аптека" xfId="38"/>
    <cellStyle name="_Вед. смонтир. оборуд. 10.2010" xfId="39"/>
    <cellStyle name="_Вес матер" xfId="40"/>
    <cellStyle name="_вод ДНС ЗУБ -КП-6 ф 168х16 удл 13м" xfId="41"/>
    <cellStyle name="_водовод ДНС  ЗУБ-КП-6 ф 219х18 удл 190м" xfId="42"/>
    <cellStyle name="_Водовод КП-6-скв3004Р" xfId="43"/>
    <cellStyle name="_Вып. СТЭ" xfId="44"/>
    <cellStyle name="_Вып. Чист. К.10 март" xfId="45"/>
    <cellStyle name="_ГРАФ1" xfId="46"/>
    <cellStyle name="_декабрь Полигон З-Асомк.г.п.с 16.12 кор." xfId="47"/>
    <cellStyle name="_дог 75-С" xfId="48"/>
    <cellStyle name="_дог 75-С с 16.10" xfId="49"/>
    <cellStyle name="_Инд.ЛС _1" xfId="50"/>
    <cellStyle name="_Инд.ЛС 1 артез.скв. монтаж" xfId="51"/>
    <cellStyle name="_Инд.Насосная пластовой воды на ДНС-1" xfId="52"/>
    <cellStyle name="_Индекс 13 скважин" xfId="53"/>
    <cellStyle name="_индекс водовод ЗУБ -кп6 дог 24П ф168х16" xfId="54"/>
    <cellStyle name="_индекс водовод ЗУБ -кп6 дог 24П ф219х8" xfId="55"/>
    <cellStyle name="_индекс на Аган.м.р-АРТЕЗИАН.СКВ." xfId="56"/>
    <cellStyle name="_Индекс Площадка нефтеслива" xfId="57"/>
    <cellStyle name="_Индекс ПНР" xfId="58"/>
    <cellStyle name="_Индекс по дог 8П-2011 ДЭС без сметы на план реш с флэшки" xfId="59"/>
    <cellStyle name="_Индекс по к доп работам дог 11П-2011 пункт налива" xfId="60"/>
    <cellStyle name="_индекс по Тайлакам Навигатор" xfId="61"/>
    <cellStyle name="_индекса ,материалы ДНС Узунка метод СН МНГ" xfId="62"/>
    <cellStyle name="_Книга1" xfId="63"/>
    <cellStyle name="_Книга2" xfId="64"/>
    <cellStyle name="_Копия ПРИЛОЖЕНИЯ" xfId="65"/>
    <cellStyle name="_КС-2" xfId="66"/>
    <cellStyle name="_куст 13,32,33 тайл" xfId="67"/>
    <cellStyle name="_куст 192 Ватинский расчет индекса СН-МНГ" xfId="68"/>
    <cellStyle name="_КУУГ от 21.10.13" xfId="69"/>
    <cellStyle name="_Лист1" xfId="70"/>
    <cellStyle name="_Локальная ресурсная ведомос (2)" xfId="71"/>
    <cellStyle name="_Локальная смета" xfId="72"/>
    <cellStyle name="_лот" xfId="73"/>
    <cellStyle name="_ЛОТ 1312.1.18 Электическая воздушная линия 6 кВ Тайлаковское м.р. " xfId="74"/>
    <cellStyle name="_мат. №2" xfId="75"/>
    <cellStyle name="_мат. площадка" xfId="76"/>
    <cellStyle name="_Матер Хохряки" xfId="77"/>
    <cellStyle name="_Материалы" xfId="78"/>
    <cellStyle name="_Материалы полигон-ф-2" xfId="79"/>
    <cellStyle name="_Общая спецификация" xfId="80"/>
    <cellStyle name="_октябрь" xfId="81"/>
    <cellStyle name="_ориентиров матер К15 обуст с Мачтой" xfId="82"/>
    <cellStyle name="_перебаз." xfId="83"/>
    <cellStyle name="_перебаз._Лист1" xfId="84"/>
    <cellStyle name="_Перебазировка" xfId="85"/>
    <cellStyle name="_Перевозка рабочих, вахты" xfId="86"/>
    <cellStyle name="_Перевозка рабочих, вахты_Лист1" xfId="87"/>
    <cellStyle name="_платная дорога" xfId="88"/>
    <cellStyle name="_ПНР Навигатор" xfId="89"/>
    <cellStyle name="_ПНР по ТЕРп 12_10_05" xfId="90"/>
    <cellStyle name="_Полигон Ачимовск. май" xfId="91"/>
    <cellStyle name="_Приложение  к договору 1С" xfId="92"/>
    <cellStyle name="_Приложение  кор. ЮНГ." xfId="93"/>
    <cellStyle name="_Приложение  кор. ЮНГ._ResList1мат" xfId="94"/>
    <cellStyle name="_Приложение  кор. ЮНГ._Акт приемки выполненных работ" xfId="95"/>
    <cellStyle name="_Приложение  кор. ЮНГ._Вып. апрель" xfId="96"/>
    <cellStyle name="_Приложение  кор. ЮНГ._Вып. апрель_Лист1" xfId="97"/>
    <cellStyle name="_Приложение  кор. ЮНГ._К106" xfId="98"/>
    <cellStyle name="_Приложение  кор. ЮНГ._К-27" xfId="99"/>
    <cellStyle name="_Приложение  кор. ЮНГ._К-27_Лист1" xfId="100"/>
    <cellStyle name="_Приложение  кор. ЮНГ._К-71 с корректировкой" xfId="101"/>
    <cellStyle name="_Приложение  кор. ЮНГ._К-71 с корректировкой_Лист1" xfId="102"/>
    <cellStyle name="_Приложение  кор. ЮНГ._К-77" xfId="103"/>
    <cellStyle name="_Приложение  кор. ЮНГ._К-77_Лист1" xfId="104"/>
    <cellStyle name="_Приложение  кор. ЮНГ._К-94" xfId="105"/>
    <cellStyle name="_Приложение  кор. ЮНГ._К-94_Лист1" xfId="106"/>
    <cellStyle name="_Приложение  кор. ЮНГ._Лист1" xfId="107"/>
    <cellStyle name="_Приложение  кор. ЮНГ._Маг.5,6,7 рес. расч.273х18" xfId="108"/>
    <cellStyle name="_Приложение  кор. ЮНГ._Матер. т.вр. к.10" xfId="109"/>
    <cellStyle name="_Приложение  кор. ЮНГ._Перевозка, перебаз. рабочая" xfId="110"/>
    <cellStyle name="_Приложение  кор. ЮНГ._Расч. к инд. площ. дог.2" xfId="111"/>
    <cellStyle name="_Приложение  кор. ЮНГ._Расч. к инд. площ. дог.2_Лист1" xfId="112"/>
    <cellStyle name="_Приложение  кор. ЮНГ._Расч.матк.121" xfId="113"/>
    <cellStyle name="_Приложение  кор. ЮНГ._расчет индекса" xfId="114"/>
    <cellStyle name="_Приложение  кор. ЮНГ._расчет индекса ГЗУ к.96 ф" xfId="115"/>
    <cellStyle name="_Приложение  кор. ЮНГ._расчет индекса_Лист1" xfId="116"/>
    <cellStyle name="_Приложение 1" xfId="117"/>
    <cellStyle name="_Приложение 1_ResList1мат" xfId="118"/>
    <cellStyle name="_Приложение 1_Акт приемки выполненных работ" xfId="119"/>
    <cellStyle name="_Приложение 1_Вып. апрель" xfId="120"/>
    <cellStyle name="_Приложение 1_Вып. апрель_Лист1" xfId="121"/>
    <cellStyle name="_Приложение 1_К106" xfId="122"/>
    <cellStyle name="_Приложение 1_К-27" xfId="123"/>
    <cellStyle name="_Приложение 1_К-27_Лист1" xfId="124"/>
    <cellStyle name="_Приложение 1_К-71 с корректировкой" xfId="125"/>
    <cellStyle name="_Приложение 1_К-71 с корректировкой_Лист1" xfId="126"/>
    <cellStyle name="_Приложение 1_К-77" xfId="127"/>
    <cellStyle name="_Приложение 1_К-77_Лист1" xfId="128"/>
    <cellStyle name="_Приложение 1_К-94" xfId="129"/>
    <cellStyle name="_Приложение 1_К-94_Лист1" xfId="130"/>
    <cellStyle name="_Приложение 1_Лист1" xfId="131"/>
    <cellStyle name="_Приложение 1_Маг.5,6,7 рес. расч.273х18" xfId="132"/>
    <cellStyle name="_Приложение 1_Матер. т.вр. к.10" xfId="133"/>
    <cellStyle name="_Приложение 1_Перевозка, перебаз. рабочая" xfId="134"/>
    <cellStyle name="_Приложение 1_Расч. к инд. площ. дог.2" xfId="135"/>
    <cellStyle name="_Приложение 1_Расч. к инд. площ. дог.2_Лист1" xfId="136"/>
    <cellStyle name="_Приложение 1_Расч.матк.121" xfId="137"/>
    <cellStyle name="_Приложение 1_расчет индекса" xfId="138"/>
    <cellStyle name="_Приложение 1_расчет индекса ГЗУ к.96 ф" xfId="139"/>
    <cellStyle name="_Приложение 1_расчет индекса_Лист1" xfId="140"/>
    <cellStyle name="_Приложение 3 " xfId="141"/>
    <cellStyle name="_Приложение 3 _ResList1мат" xfId="142"/>
    <cellStyle name="_Приложение 3 _Акт приемки выполненных работ" xfId="143"/>
    <cellStyle name="_Приложение 3 _Вып. апрель" xfId="144"/>
    <cellStyle name="_Приложение 3 _Вып. апрель_Лист1" xfId="145"/>
    <cellStyle name="_Приложение 3 _К106" xfId="146"/>
    <cellStyle name="_Приложение 3 _К-27" xfId="147"/>
    <cellStyle name="_Приложение 3 _К-27_Лист1" xfId="148"/>
    <cellStyle name="_Приложение 3 _К-71 с корректировкой" xfId="149"/>
    <cellStyle name="_Приложение 3 _К-71 с корректировкой_Лист1" xfId="150"/>
    <cellStyle name="_Приложение 3 _К-77" xfId="151"/>
    <cellStyle name="_Приложение 3 _К-77_Лист1" xfId="152"/>
    <cellStyle name="_Приложение 3 _К-94" xfId="153"/>
    <cellStyle name="_Приложение 3 _К-94_Лист1" xfId="154"/>
    <cellStyle name="_Приложение 3 _Лист1" xfId="155"/>
    <cellStyle name="_Приложение 3 _Маг.5,6,7 рес. расч.273х18" xfId="156"/>
    <cellStyle name="_Приложение 3 _Матер. т.вр. к.10" xfId="157"/>
    <cellStyle name="_Приложение 3 _Перевозка, перебаз. рабочая" xfId="158"/>
    <cellStyle name="_Приложение 3 _Расч. к инд. площ. дог.2" xfId="159"/>
    <cellStyle name="_Приложение 3 _Расч. к инд. площ. дог.2_Лист1" xfId="160"/>
    <cellStyle name="_Приложение 3 _Расч.матк.121" xfId="161"/>
    <cellStyle name="_Приложение 3 _расчет индекса" xfId="162"/>
    <cellStyle name="_Приложение 3 _расчет индекса ГЗУ к.96 ф" xfId="163"/>
    <cellStyle name="_Приложение 3 _расчет индекса_Лист1" xfId="164"/>
    <cellStyle name="_Приложение №2.1 Расчет стоимости услуг к 5- ЮКОС-2006г-ДЕЙСТВ." xfId="165"/>
    <cellStyle name="_Приложение №2.1 Расчет стоимости услуг к 5- ЮКОС-2006г-ДЕЙСТВ._ResList1мат" xfId="166"/>
    <cellStyle name="_Приложение №2.1 Расчет стоимости услуг к 5- ЮКОС-2006г-ДЕЙСТВ._Акт приемки выполненных работ" xfId="167"/>
    <cellStyle name="_Приложение №2.1 Расчет стоимости услуг к 5- ЮКОС-2006г-ДЕЙСТВ._Вып. апрель" xfId="168"/>
    <cellStyle name="_Приложение №2.1 Расчет стоимости услуг к 5- ЮКОС-2006г-ДЕЙСТВ._Вып. апрель_Лист1" xfId="169"/>
    <cellStyle name="_Приложение №2.1 Расчет стоимости услуг к 5- ЮКОС-2006г-ДЕЙСТВ._К106" xfId="170"/>
    <cellStyle name="_Приложение №2.1 Расчет стоимости услуг к 5- ЮКОС-2006г-ДЕЙСТВ._К-27" xfId="171"/>
    <cellStyle name="_Приложение №2.1 Расчет стоимости услуг к 5- ЮКОС-2006г-ДЕЙСТВ._К-27_Лист1" xfId="172"/>
    <cellStyle name="_Приложение №2.1 Расчет стоимости услуг к 5- ЮКОС-2006г-ДЕЙСТВ._К-71 с корректировкой" xfId="173"/>
    <cellStyle name="_Приложение №2.1 Расчет стоимости услуг к 5- ЮКОС-2006г-ДЕЙСТВ._К-71 с корректировкой_Лист1" xfId="174"/>
    <cellStyle name="_Приложение №2.1 Расчет стоимости услуг к 5- ЮКОС-2006г-ДЕЙСТВ._К-77" xfId="175"/>
    <cellStyle name="_Приложение №2.1 Расчет стоимости услуг к 5- ЮКОС-2006г-ДЕЙСТВ._К-77_Лист1" xfId="176"/>
    <cellStyle name="_Приложение №2.1 Расчет стоимости услуг к 5- ЮКОС-2006г-ДЕЙСТВ._К-94" xfId="177"/>
    <cellStyle name="_Приложение №2.1 Расчет стоимости услуг к 5- ЮКОС-2006г-ДЕЙСТВ._К-94_Лист1" xfId="178"/>
    <cellStyle name="_Приложение №2.1 Расчет стоимости услуг к 5- ЮКОС-2006г-ДЕЙСТВ._Лист1" xfId="179"/>
    <cellStyle name="_Приложение №2.1 Расчет стоимости услуг к 5- ЮКОС-2006г-ДЕЙСТВ._Маг.5,6,7 рес. расч.273х18" xfId="180"/>
    <cellStyle name="_Приложение №2.1 Расчет стоимости услуг к 5- ЮКОС-2006г-ДЕЙСТВ._Матер. т.вр. к.10" xfId="181"/>
    <cellStyle name="_Приложение №2.1 Расчет стоимости услуг к 5- ЮКОС-2006г-ДЕЙСТВ._Перевозка, перебаз. рабочая" xfId="182"/>
    <cellStyle name="_Приложение №2.1 Расчет стоимости услуг к 5- ЮКОС-2006г-ДЕЙСТВ._Расч. к инд. площ. дог.2" xfId="183"/>
    <cellStyle name="_Приложение №2.1 Расчет стоимости услуг к 5- ЮКОС-2006г-ДЕЙСТВ._Расч. к инд. площ. дог.2_Лист1" xfId="184"/>
    <cellStyle name="_Приложение №2.1 Расчет стоимости услуг к 5- ЮКОС-2006г-ДЕЙСТВ._Расч.матк.121" xfId="185"/>
    <cellStyle name="_Приложение №2.1 Расчет стоимости услуг к 5- ЮКОС-2006г-ДЕЙСТВ._расчет индекса" xfId="186"/>
    <cellStyle name="_Приложение №2.1 Расчет стоимости услуг к 5- ЮКОС-2006г-ДЕЙСТВ._расчет индекса ГЗУ к.96 ф" xfId="187"/>
    <cellStyle name="_Приложение №2.1 Расчет стоимости услуг к 5- ЮКОС-2006г-ДЕЙСТВ._расчет индекса_Лист1" xfId="188"/>
    <cellStyle name="_приложение №3 н.сб. к.49-т.вр. к. 57 тайлаки" xfId="189"/>
    <cellStyle name="_приложения" xfId="190"/>
    <cellStyle name="_Приложения  к доп 1дог.11П-2011" xfId="191"/>
    <cellStyle name="_Приложения к договору №6 от 28.02.07_пластик_Ю-Б" xfId="192"/>
    <cellStyle name="_Приложения к договору №6 от 28.02.07_пластик_Ю-Б_Лист1" xfId="193"/>
    <cellStyle name="_Приложения КСП" xfId="194"/>
    <cellStyle name="_приложения южн аган4" xfId="195"/>
    <cellStyle name="_Прочие К.941" xfId="196"/>
    <cellStyle name="_пункт налива нефти-индекс" xfId="197"/>
    <cellStyle name="_пункт налива с электрик.в" xfId="198"/>
    <cellStyle name="_Радикал дополнение" xfId="199"/>
    <cellStyle name="_Расч. матер.ДНС Асомкинская" xfId="200"/>
    <cellStyle name="_расчет   индекса  28,19    С.В. К-47 Сев.Покур." xfId="201"/>
    <cellStyle name="_Расчет авто" xfId="202"/>
    <cellStyle name="_Расчет индекса" xfId="203"/>
    <cellStyle name="_Расчет индекса  ..." xfId="204"/>
    <cellStyle name="_расчет индекса  1кв.2008г" xfId="205"/>
    <cellStyle name="_Расчет индекса  КИПиА без элосвещ" xfId="206"/>
    <cellStyle name="_Расчет стоимости" xfId="207"/>
    <cellStyle name="_Расчет стоимости_Лист1" xfId="208"/>
    <cellStyle name="_реестр материалов" xfId="209"/>
    <cellStyle name="_Ресурсы водовод №2-Р15-29" xfId="210"/>
    <cellStyle name="_Сводная вед объектов АСУ1" xfId="211"/>
    <cellStyle name="_Сводный коньюнкт. обзор 2005г" xfId="212"/>
    <cellStyle name="_Склад к рассылке 01102001" xfId="213"/>
    <cellStyle name="_Славутич смета  ПС 35 6кВ к255 2006г" xfId="214"/>
    <cellStyle name="_Смета от 10.11.08 ПК-197 до ПК-410" xfId="215"/>
    <cellStyle name="_сметы   куст 192   с дорогой    в ц. 1984г" xfId="216"/>
    <cellStyle name="_СМР_ПНР в ТЕР 30_05_06" xfId="217"/>
    <cellStyle name="_Спецификация КСП Аган (15.12.2004)" xfId="218"/>
    <cellStyle name="_Учет материалов СНГДУ-2-2006" xfId="219"/>
    <cellStyle name="_ЦПС Сев.ОР" xfId="220"/>
    <cellStyle name="_Шламонакопитель нооябрь" xfId="221"/>
    <cellStyle name="_Шламонакопитель. сент." xfId="222"/>
    <cellStyle name="”€ќђќ‘ћ‚›‰" xfId="223"/>
    <cellStyle name="”€љ‘€ђћ‚ђќќ›‰" xfId="224"/>
    <cellStyle name="„…ќ…†ќ›‰" xfId="225"/>
    <cellStyle name="€’ћѓћ‚›‰" xfId="226"/>
    <cellStyle name="=C:\WINNT35\SYSTEM32\COMMAND.COM" xfId="227"/>
    <cellStyle name="‡ђѓћ‹ћ‚ћљ1" xfId="228"/>
    <cellStyle name="‡ђѓћ‹ћ‚ћљ2" xfId="229"/>
    <cellStyle name="20% - Акцент1 2" xfId="230"/>
    <cellStyle name="20% - Акцент1 2 2" xfId="231"/>
    <cellStyle name="20% - Акцент1 2 3" xfId="232"/>
    <cellStyle name="20% - Акцент1 2 4" xfId="233"/>
    <cellStyle name="20% - Акцент1 2 5" xfId="234"/>
    <cellStyle name="20% - Акцент1 2 6" xfId="235"/>
    <cellStyle name="20% - Акцент1 2_Егоза" xfId="236"/>
    <cellStyle name="20% - Акцент1 3" xfId="237"/>
    <cellStyle name="20% - Акцент1 4" xfId="238"/>
    <cellStyle name="20% - Акцент1 5" xfId="239"/>
    <cellStyle name="20% - Акцент1 6" xfId="240"/>
    <cellStyle name="20% - Акцент1 7" xfId="241"/>
    <cellStyle name="20% - Акцент2 2" xfId="242"/>
    <cellStyle name="20% - Акцент2 2 2" xfId="243"/>
    <cellStyle name="20% - Акцент2 2 3" xfId="244"/>
    <cellStyle name="20% - Акцент2 2 4" xfId="245"/>
    <cellStyle name="20% - Акцент2 2 5" xfId="246"/>
    <cellStyle name="20% - Акцент2 2 6" xfId="247"/>
    <cellStyle name="20% - Акцент2 2_Егоза" xfId="248"/>
    <cellStyle name="20% - Акцент2 3" xfId="249"/>
    <cellStyle name="20% - Акцент2 4" xfId="250"/>
    <cellStyle name="20% - Акцент2 5" xfId="251"/>
    <cellStyle name="20% - Акцент2 6" xfId="252"/>
    <cellStyle name="20% - Акцент2 7" xfId="253"/>
    <cellStyle name="20% - Акцент3 2" xfId="254"/>
    <cellStyle name="20% - Акцент3 2 2" xfId="255"/>
    <cellStyle name="20% - Акцент3 2 3" xfId="256"/>
    <cellStyle name="20% - Акцент3 2 4" xfId="257"/>
    <cellStyle name="20% - Акцент3 2 5" xfId="258"/>
    <cellStyle name="20% - Акцент3 2 6" xfId="259"/>
    <cellStyle name="20% - Акцент3 2_Егоза" xfId="260"/>
    <cellStyle name="20% - Акцент3 3" xfId="261"/>
    <cellStyle name="20% - Акцент3 4" xfId="262"/>
    <cellStyle name="20% - Акцент3 5" xfId="263"/>
    <cellStyle name="20% - Акцент3 6" xfId="264"/>
    <cellStyle name="20% - Акцент3 7" xfId="265"/>
    <cellStyle name="20% - Акцент4 2" xfId="266"/>
    <cellStyle name="20% - Акцент4 2 2" xfId="267"/>
    <cellStyle name="20% - Акцент4 2 3" xfId="268"/>
    <cellStyle name="20% - Акцент4 2 4" xfId="269"/>
    <cellStyle name="20% - Акцент4 2 5" xfId="270"/>
    <cellStyle name="20% - Акцент4 2 6" xfId="271"/>
    <cellStyle name="20% - Акцент4 2_Егоза" xfId="272"/>
    <cellStyle name="20% - Акцент4 3" xfId="273"/>
    <cellStyle name="20% - Акцент4 4" xfId="274"/>
    <cellStyle name="20% - Акцент4 5" xfId="275"/>
    <cellStyle name="20% - Акцент4 6" xfId="276"/>
    <cellStyle name="20% - Акцент4 7" xfId="277"/>
    <cellStyle name="20% - Акцент5 2" xfId="278"/>
    <cellStyle name="20% - Акцент5 2 2" xfId="279"/>
    <cellStyle name="20% - Акцент5 2 3" xfId="280"/>
    <cellStyle name="20% - Акцент5 2 4" xfId="281"/>
    <cellStyle name="20% - Акцент5 2 5" xfId="282"/>
    <cellStyle name="20% - Акцент5 2 6" xfId="283"/>
    <cellStyle name="20% - Акцент5 2_Егоза" xfId="284"/>
    <cellStyle name="20% - Акцент5 3" xfId="285"/>
    <cellStyle name="20% - Акцент5 4" xfId="286"/>
    <cellStyle name="20% - Акцент5 5" xfId="287"/>
    <cellStyle name="20% - Акцент5 6" xfId="288"/>
    <cellStyle name="20% - Акцент5 7" xfId="289"/>
    <cellStyle name="20% - Акцент6 2" xfId="290"/>
    <cellStyle name="20% - Акцент6 2 2" xfId="291"/>
    <cellStyle name="20% - Акцент6 2 3" xfId="292"/>
    <cellStyle name="20% - Акцент6 2 4" xfId="293"/>
    <cellStyle name="20% - Акцент6 2 5" xfId="294"/>
    <cellStyle name="20% - Акцент6 2 6" xfId="295"/>
    <cellStyle name="20% - Акцент6 2_Егоза" xfId="296"/>
    <cellStyle name="20% - Акцент6 3" xfId="297"/>
    <cellStyle name="20% - Акцент6 4" xfId="298"/>
    <cellStyle name="20% - Акцент6 5" xfId="299"/>
    <cellStyle name="20% - Акцент6 6" xfId="300"/>
    <cellStyle name="20% - Акцент6 7" xfId="301"/>
    <cellStyle name="40% - Акцент1 2" xfId="302"/>
    <cellStyle name="40% - Акцент1 2 2" xfId="303"/>
    <cellStyle name="40% - Акцент1 2 3" xfId="304"/>
    <cellStyle name="40% - Акцент1 2 4" xfId="305"/>
    <cellStyle name="40% - Акцент1 2 5" xfId="306"/>
    <cellStyle name="40% - Акцент1 2 6" xfId="307"/>
    <cellStyle name="40% - Акцент1 2_Егоза" xfId="308"/>
    <cellStyle name="40% - Акцент1 3" xfId="309"/>
    <cellStyle name="40% - Акцент1 4" xfId="310"/>
    <cellStyle name="40% - Акцент1 5" xfId="311"/>
    <cellStyle name="40% - Акцент1 6" xfId="312"/>
    <cellStyle name="40% - Акцент1 7" xfId="313"/>
    <cellStyle name="40% - Акцент2 2" xfId="314"/>
    <cellStyle name="40% - Акцент2 2 2" xfId="315"/>
    <cellStyle name="40% - Акцент2 2 3" xfId="316"/>
    <cellStyle name="40% - Акцент2 2 4" xfId="317"/>
    <cellStyle name="40% - Акцент2 2 5" xfId="318"/>
    <cellStyle name="40% - Акцент2 2 6" xfId="319"/>
    <cellStyle name="40% - Акцент2 2_Егоза" xfId="320"/>
    <cellStyle name="40% - Акцент2 3" xfId="321"/>
    <cellStyle name="40% - Акцент2 4" xfId="322"/>
    <cellStyle name="40% - Акцент2 5" xfId="323"/>
    <cellStyle name="40% - Акцент2 6" xfId="324"/>
    <cellStyle name="40% - Акцент2 7" xfId="325"/>
    <cellStyle name="40% - Акцент3 2" xfId="326"/>
    <cellStyle name="40% - Акцент3 2 2" xfId="327"/>
    <cellStyle name="40% - Акцент3 2 3" xfId="328"/>
    <cellStyle name="40% - Акцент3 2 4" xfId="329"/>
    <cellStyle name="40% - Акцент3 2 5" xfId="330"/>
    <cellStyle name="40% - Акцент3 2 6" xfId="331"/>
    <cellStyle name="40% - Акцент3 2_Егоза" xfId="332"/>
    <cellStyle name="40% - Акцент3 3" xfId="333"/>
    <cellStyle name="40% - Акцент3 4" xfId="334"/>
    <cellStyle name="40% - Акцент3 5" xfId="335"/>
    <cellStyle name="40% - Акцент3 6" xfId="336"/>
    <cellStyle name="40% - Акцент3 7" xfId="337"/>
    <cellStyle name="40% - Акцент4 2" xfId="338"/>
    <cellStyle name="40% - Акцент4 2 2" xfId="339"/>
    <cellStyle name="40% - Акцент4 2 3" xfId="340"/>
    <cellStyle name="40% - Акцент4 2 4" xfId="341"/>
    <cellStyle name="40% - Акцент4 2 5" xfId="342"/>
    <cellStyle name="40% - Акцент4 2 6" xfId="343"/>
    <cellStyle name="40% - Акцент4 2_Егоза" xfId="344"/>
    <cellStyle name="40% - Акцент4 3" xfId="345"/>
    <cellStyle name="40% - Акцент4 4" xfId="346"/>
    <cellStyle name="40% - Акцент4 5" xfId="347"/>
    <cellStyle name="40% - Акцент4 6" xfId="348"/>
    <cellStyle name="40% - Акцент4 7" xfId="349"/>
    <cellStyle name="40% - Акцент5 2" xfId="350"/>
    <cellStyle name="40% - Акцент5 2 2" xfId="351"/>
    <cellStyle name="40% - Акцент5 2 3" xfId="352"/>
    <cellStyle name="40% - Акцент5 2 4" xfId="353"/>
    <cellStyle name="40% - Акцент5 2 5" xfId="354"/>
    <cellStyle name="40% - Акцент5 2 6" xfId="355"/>
    <cellStyle name="40% - Акцент5 2_Егоза" xfId="356"/>
    <cellStyle name="40% - Акцент5 3" xfId="357"/>
    <cellStyle name="40% - Акцент5 4" xfId="358"/>
    <cellStyle name="40% - Акцент5 5" xfId="359"/>
    <cellStyle name="40% - Акцент5 6" xfId="360"/>
    <cellStyle name="40% - Акцент5 7" xfId="361"/>
    <cellStyle name="40% - Акцент6 2" xfId="362"/>
    <cellStyle name="40% - Акцент6 2 2" xfId="363"/>
    <cellStyle name="40% - Акцент6 2 3" xfId="364"/>
    <cellStyle name="40% - Акцент6 2 4" xfId="365"/>
    <cellStyle name="40% - Акцент6 2 5" xfId="366"/>
    <cellStyle name="40% - Акцент6 2 6" xfId="367"/>
    <cellStyle name="40% - Акцент6 2_Егоза" xfId="368"/>
    <cellStyle name="40% - Акцент6 3" xfId="369"/>
    <cellStyle name="40% - Акцент6 4" xfId="370"/>
    <cellStyle name="40% - Акцент6 5" xfId="371"/>
    <cellStyle name="40% - Акцент6 6" xfId="372"/>
    <cellStyle name="40% - Акцент6 7" xfId="373"/>
    <cellStyle name="60% - Акцент1 2" xfId="374"/>
    <cellStyle name="60% - Акцент1 2 2" xfId="375"/>
    <cellStyle name="60% - Акцент1 2 3" xfId="376"/>
    <cellStyle name="60% - Акцент1 2 4" xfId="377"/>
    <cellStyle name="60% - Акцент1 2 5" xfId="378"/>
    <cellStyle name="60% - Акцент1 2 6" xfId="379"/>
    <cellStyle name="60% - Акцент1 3" xfId="380"/>
    <cellStyle name="60% - Акцент1 4" xfId="381"/>
    <cellStyle name="60% - Акцент1 5" xfId="382"/>
    <cellStyle name="60% - Акцент1 6" xfId="383"/>
    <cellStyle name="60% - Акцент1 7" xfId="384"/>
    <cellStyle name="60% - Акцент2 2" xfId="385"/>
    <cellStyle name="60% - Акцент2 2 2" xfId="386"/>
    <cellStyle name="60% - Акцент2 2 3" xfId="387"/>
    <cellStyle name="60% - Акцент2 2 4" xfId="388"/>
    <cellStyle name="60% - Акцент2 2 5" xfId="389"/>
    <cellStyle name="60% - Акцент2 2 6" xfId="390"/>
    <cellStyle name="60% - Акцент2 3" xfId="391"/>
    <cellStyle name="60% - Акцент2 4" xfId="392"/>
    <cellStyle name="60% - Акцент2 5" xfId="393"/>
    <cellStyle name="60% - Акцент2 6" xfId="394"/>
    <cellStyle name="60% - Акцент2 7" xfId="395"/>
    <cellStyle name="60% - Акцент3 2" xfId="396"/>
    <cellStyle name="60% - Акцент3 2 2" xfId="397"/>
    <cellStyle name="60% - Акцент3 2 3" xfId="398"/>
    <cellStyle name="60% - Акцент3 2 4" xfId="399"/>
    <cellStyle name="60% - Акцент3 2 5" xfId="400"/>
    <cellStyle name="60% - Акцент3 2 6" xfId="401"/>
    <cellStyle name="60% - Акцент3 3" xfId="402"/>
    <cellStyle name="60% - Акцент3 4" xfId="403"/>
    <cellStyle name="60% - Акцент3 5" xfId="404"/>
    <cellStyle name="60% - Акцент3 6" xfId="405"/>
    <cellStyle name="60% - Акцент3 7" xfId="406"/>
    <cellStyle name="60% - Акцент4 2" xfId="407"/>
    <cellStyle name="60% - Акцент4 2 2" xfId="408"/>
    <cellStyle name="60% - Акцент4 2 3" xfId="409"/>
    <cellStyle name="60% - Акцент4 2 4" xfId="410"/>
    <cellStyle name="60% - Акцент4 2 5" xfId="411"/>
    <cellStyle name="60% - Акцент4 2 6" xfId="412"/>
    <cellStyle name="60% - Акцент4 3" xfId="413"/>
    <cellStyle name="60% - Акцент4 4" xfId="414"/>
    <cellStyle name="60% - Акцент4 5" xfId="415"/>
    <cellStyle name="60% - Акцент4 6" xfId="416"/>
    <cellStyle name="60% - Акцент4 7" xfId="417"/>
    <cellStyle name="60% - Акцент5 2" xfId="418"/>
    <cellStyle name="60% - Акцент5 2 2" xfId="419"/>
    <cellStyle name="60% - Акцент5 2 3" xfId="420"/>
    <cellStyle name="60% - Акцент5 2 4" xfId="421"/>
    <cellStyle name="60% - Акцент5 2 5" xfId="422"/>
    <cellStyle name="60% - Акцент5 2 6" xfId="423"/>
    <cellStyle name="60% - Акцент5 3" xfId="424"/>
    <cellStyle name="60% - Акцент5 4" xfId="425"/>
    <cellStyle name="60% - Акцент5 5" xfId="426"/>
    <cellStyle name="60% - Акцент5 6" xfId="427"/>
    <cellStyle name="60% - Акцент5 7" xfId="428"/>
    <cellStyle name="60% - Акцент6 2" xfId="429"/>
    <cellStyle name="60% - Акцент6 2 2" xfId="430"/>
    <cellStyle name="60% - Акцент6 2 3" xfId="431"/>
    <cellStyle name="60% - Акцент6 2 4" xfId="432"/>
    <cellStyle name="60% - Акцент6 2 5" xfId="433"/>
    <cellStyle name="60% - Акцент6 2 6" xfId="434"/>
    <cellStyle name="60% - Акцент6 3" xfId="435"/>
    <cellStyle name="60% - Акцент6 4" xfId="436"/>
    <cellStyle name="60% - Акцент6 5" xfId="437"/>
    <cellStyle name="60% - Акцент6 6" xfId="438"/>
    <cellStyle name="60% - Акцент6 7" xfId="439"/>
    <cellStyle name="Calc Currency (0)" xfId="440"/>
    <cellStyle name="Calc Currency (2)" xfId="441"/>
    <cellStyle name="Calc Percent (0)" xfId="442"/>
    <cellStyle name="Calc Percent (1)" xfId="443"/>
    <cellStyle name="Calc Percent (2)" xfId="444"/>
    <cellStyle name="Calc Units (0)" xfId="445"/>
    <cellStyle name="Calc Units (1)" xfId="446"/>
    <cellStyle name="Calc Units (2)" xfId="447"/>
    <cellStyle name="Comma [0]" xfId="448"/>
    <cellStyle name="Comma [00]" xfId="449"/>
    <cellStyle name="Comma_irl tel sep5" xfId="450"/>
    <cellStyle name="Comma0" xfId="451"/>
    <cellStyle name="Comments" xfId="452"/>
    <cellStyle name="Currency [0]" xfId="453"/>
    <cellStyle name="Currency [00]" xfId="454"/>
    <cellStyle name="Currency_irl tel sep5" xfId="455"/>
    <cellStyle name="Currency0" xfId="456"/>
    <cellStyle name="Date Short" xfId="457"/>
    <cellStyle name="DELTA" xfId="458"/>
    <cellStyle name="DELTA 2" xfId="459"/>
    <cellStyle name="DELTA 3" xfId="460"/>
    <cellStyle name="DELTA 4" xfId="461"/>
    <cellStyle name="DELTA 5" xfId="462"/>
    <cellStyle name="DELTA 6" xfId="463"/>
    <cellStyle name="DELTA 7" xfId="464"/>
    <cellStyle name="DELTA 8" xfId="465"/>
    <cellStyle name="DELTA 9" xfId="466"/>
    <cellStyle name="DELTA_Баграс 2" xfId="467"/>
    <cellStyle name="DistributionType" xfId="468"/>
    <cellStyle name="Dziesietny [0]_PERSONAL" xfId="469"/>
    <cellStyle name="Dziesietny_PERSONAL" xfId="470"/>
    <cellStyle name="Enter Currency (0)" xfId="471"/>
    <cellStyle name="Enter Currency (2)" xfId="472"/>
    <cellStyle name="Enter Units (0)" xfId="473"/>
    <cellStyle name="Enter Units (1)" xfId="474"/>
    <cellStyle name="Enter Units (2)" xfId="475"/>
    <cellStyle name="Excel Built-in Normal" xfId="476"/>
    <cellStyle name="F2" xfId="477"/>
    <cellStyle name="F3" xfId="478"/>
    <cellStyle name="F4" xfId="479"/>
    <cellStyle name="F5" xfId="480"/>
    <cellStyle name="F6" xfId="481"/>
    <cellStyle name="F7" xfId="482"/>
    <cellStyle name="F8" xfId="483"/>
    <cellStyle name="Flag" xfId="484"/>
    <cellStyle name="Flag 2" xfId="485"/>
    <cellStyle name="Flag 3" xfId="486"/>
    <cellStyle name="Flag 4" xfId="487"/>
    <cellStyle name="Flag 4 2" xfId="488"/>
    <cellStyle name="Flag 4 3" xfId="489"/>
    <cellStyle name="Flag 4 4" xfId="490"/>
    <cellStyle name="Flag 4_Егоза" xfId="491"/>
    <cellStyle name="Flag 5" xfId="492"/>
    <cellStyle name="Flag 5 2" xfId="493"/>
    <cellStyle name="Flag 5 3" xfId="494"/>
    <cellStyle name="Flag 5_Егоза" xfId="495"/>
    <cellStyle name="Flag 6" xfId="496"/>
    <cellStyle name="Flag 6 2" xfId="497"/>
    <cellStyle name="Flag 6 3" xfId="498"/>
    <cellStyle name="Flag 6_Егоза" xfId="499"/>
    <cellStyle name="Flag 7" xfId="500"/>
    <cellStyle name="Flag 8" xfId="501"/>
    <cellStyle name="Flag 9" xfId="502"/>
    <cellStyle name="Flag_Баграс 2" xfId="503"/>
    <cellStyle name="Grey" xfId="504"/>
    <cellStyle name="Header1" xfId="505"/>
    <cellStyle name="Header2" xfId="506"/>
    <cellStyle name="Heading 1" xfId="507"/>
    <cellStyle name="Heading1" xfId="508"/>
    <cellStyle name="Heading2" xfId="509"/>
    <cellStyle name="Heading3" xfId="510"/>
    <cellStyle name="Heading4" xfId="511"/>
    <cellStyle name="Heading5" xfId="512"/>
    <cellStyle name="Heading6" xfId="513"/>
    <cellStyle name="Headline III" xfId="514"/>
    <cellStyle name="Horizontal" xfId="515"/>
    <cellStyle name="Horizontal 2" xfId="516"/>
    <cellStyle name="Horizontal 3" xfId="517"/>
    <cellStyle name="Horizontal 4" xfId="518"/>
    <cellStyle name="Horizontal 4 2" xfId="519"/>
    <cellStyle name="Horizontal 4 3" xfId="520"/>
    <cellStyle name="Horizontal 4 4" xfId="521"/>
    <cellStyle name="Horizontal 4_Егоза" xfId="522"/>
    <cellStyle name="Horizontal 5" xfId="523"/>
    <cellStyle name="Horizontal 5 2" xfId="524"/>
    <cellStyle name="Horizontal 5 3" xfId="525"/>
    <cellStyle name="Horizontal 5_Егоза" xfId="526"/>
    <cellStyle name="Horizontal 6" xfId="527"/>
    <cellStyle name="Horizontal 6 2" xfId="528"/>
    <cellStyle name="Horizontal 6 3" xfId="529"/>
    <cellStyle name="Horizontal 6_Егоза" xfId="530"/>
    <cellStyle name="Horizontal 7" xfId="531"/>
    <cellStyle name="Horizontal 8" xfId="532"/>
    <cellStyle name="Horizontal 9" xfId="533"/>
    <cellStyle name="Horizontal_Баграс 2" xfId="534"/>
    <cellStyle name="Hyperlink" xfId="535"/>
    <cellStyle name="Iau?iue_Sheet1" xfId="536"/>
    <cellStyle name="Input [yellow]" xfId="537"/>
    <cellStyle name="Link Currency (0)" xfId="538"/>
    <cellStyle name="Link Currency (2)" xfId="539"/>
    <cellStyle name="Link Units (0)" xfId="540"/>
    <cellStyle name="Link Units (1)" xfId="541"/>
    <cellStyle name="Link Units (2)" xfId="542"/>
    <cellStyle name="Matrix" xfId="543"/>
    <cellStyle name="Matrix 2" xfId="544"/>
    <cellStyle name="Matrix 3" xfId="545"/>
    <cellStyle name="Matrix 4" xfId="546"/>
    <cellStyle name="Matrix 4 2" xfId="547"/>
    <cellStyle name="Matrix 4 3" xfId="548"/>
    <cellStyle name="Matrix 4 4" xfId="549"/>
    <cellStyle name="Matrix 4_Егоза" xfId="550"/>
    <cellStyle name="Matrix 5" xfId="551"/>
    <cellStyle name="Matrix 5 2" xfId="552"/>
    <cellStyle name="Matrix 5 3" xfId="553"/>
    <cellStyle name="Matrix 5_Егоза" xfId="554"/>
    <cellStyle name="Matrix 6" xfId="555"/>
    <cellStyle name="Matrix 6 2" xfId="556"/>
    <cellStyle name="Matrix 6 3" xfId="557"/>
    <cellStyle name="Matrix 6_Егоза" xfId="558"/>
    <cellStyle name="Matrix 7" xfId="559"/>
    <cellStyle name="Matrix 8" xfId="560"/>
    <cellStyle name="Matrix 9" xfId="561"/>
    <cellStyle name="Matrix_Баграс 2" xfId="562"/>
    <cellStyle name="normal" xfId="563"/>
    <cellStyle name="Normal - Style1" xfId="564"/>
    <cellStyle name="normal 2" xfId="565"/>
    <cellStyle name="normal 3" xfId="566"/>
    <cellStyle name="normal 4" xfId="567"/>
    <cellStyle name="normal 5" xfId="568"/>
    <cellStyle name="normal 6" xfId="569"/>
    <cellStyle name="Normal_1_1" xfId="570"/>
    <cellStyle name="normбlnм_laroux" xfId="571"/>
    <cellStyle name="Oleg_Style I" xfId="572"/>
    <cellStyle name="Option" xfId="573"/>
    <cellStyle name="Percent [0]" xfId="574"/>
    <cellStyle name="Percent [00]" xfId="575"/>
    <cellStyle name="Percent [2]" xfId="576"/>
    <cellStyle name="PrePop Currency (0)" xfId="577"/>
    <cellStyle name="PrePop Currency (2)" xfId="578"/>
    <cellStyle name="PrePop Units (0)" xfId="579"/>
    <cellStyle name="PrePop Units (1)" xfId="580"/>
    <cellStyle name="PrePop Units (2)" xfId="581"/>
    <cellStyle name="Price" xfId="582"/>
    <cellStyle name="Product" xfId="583"/>
    <cellStyle name="ResellerType" xfId="584"/>
    <cellStyle name="Rubles" xfId="585"/>
    <cellStyle name="Style 1" xfId="586"/>
    <cellStyle name="Text Indent A" xfId="587"/>
    <cellStyle name="Text Indent B" xfId="588"/>
    <cellStyle name="Text Indent C" xfId="589"/>
    <cellStyle name="Unit" xfId="590"/>
    <cellStyle name="Walutowy [0]_PERSONAL" xfId="591"/>
    <cellStyle name="Walutowy_PERSONAL" xfId="592"/>
    <cellStyle name="Акт" xfId="593"/>
    <cellStyle name="АктМТСН" xfId="594"/>
    <cellStyle name="АктМТСН 2" xfId="595"/>
    <cellStyle name="АктМТСН 3" xfId="596"/>
    <cellStyle name="Акцент1 2" xfId="597"/>
    <cellStyle name="Акцент1 2 2" xfId="598"/>
    <cellStyle name="Акцент1 2 3" xfId="599"/>
    <cellStyle name="Акцент1 2 4" xfId="600"/>
    <cellStyle name="Акцент1 2 5" xfId="601"/>
    <cellStyle name="Акцент1 2 6" xfId="602"/>
    <cellStyle name="Акцент1 3" xfId="603"/>
    <cellStyle name="Акцент1 4" xfId="604"/>
    <cellStyle name="Акцент1 5" xfId="605"/>
    <cellStyle name="Акцент1 6" xfId="606"/>
    <cellStyle name="Акцент1 7" xfId="607"/>
    <cellStyle name="Акцент2 2" xfId="608"/>
    <cellStyle name="Акцент2 2 2" xfId="609"/>
    <cellStyle name="Акцент2 2 3" xfId="610"/>
    <cellStyle name="Акцент2 2 4" xfId="611"/>
    <cellStyle name="Акцент2 2 5" xfId="612"/>
    <cellStyle name="Акцент2 2 6" xfId="613"/>
    <cellStyle name="Акцент2 3" xfId="614"/>
    <cellStyle name="Акцент2 4" xfId="615"/>
    <cellStyle name="Акцент2 5" xfId="616"/>
    <cellStyle name="Акцент2 6" xfId="617"/>
    <cellStyle name="Акцент2 7" xfId="618"/>
    <cellStyle name="Акцент3 2" xfId="619"/>
    <cellStyle name="Акцент3 2 2" xfId="620"/>
    <cellStyle name="Акцент3 2 3" xfId="621"/>
    <cellStyle name="Акцент3 2 4" xfId="622"/>
    <cellStyle name="Акцент3 2 5" xfId="623"/>
    <cellStyle name="Акцент3 2 6" xfId="624"/>
    <cellStyle name="Акцент3 3" xfId="625"/>
    <cellStyle name="Акцент3 4" xfId="626"/>
    <cellStyle name="Акцент3 5" xfId="627"/>
    <cellStyle name="Акцент3 6" xfId="628"/>
    <cellStyle name="Акцент3 7" xfId="629"/>
    <cellStyle name="Акцент4 2" xfId="630"/>
    <cellStyle name="Акцент4 2 2" xfId="631"/>
    <cellStyle name="Акцент4 2 3" xfId="632"/>
    <cellStyle name="Акцент4 2 4" xfId="633"/>
    <cellStyle name="Акцент4 2 5" xfId="634"/>
    <cellStyle name="Акцент4 2 6" xfId="635"/>
    <cellStyle name="Акцент4 3" xfId="636"/>
    <cellStyle name="Акцент4 4" xfId="637"/>
    <cellStyle name="Акцент4 5" xfId="638"/>
    <cellStyle name="Акцент4 6" xfId="639"/>
    <cellStyle name="Акцент4 7" xfId="640"/>
    <cellStyle name="Акцент5 2" xfId="641"/>
    <cellStyle name="Акцент5 2 2" xfId="642"/>
    <cellStyle name="Акцент5 2 3" xfId="643"/>
    <cellStyle name="Акцент5 2 4" xfId="644"/>
    <cellStyle name="Акцент5 2 5" xfId="645"/>
    <cellStyle name="Акцент5 2 6" xfId="646"/>
    <cellStyle name="Акцент5 3" xfId="647"/>
    <cellStyle name="Акцент5 4" xfId="648"/>
    <cellStyle name="Акцент5 5" xfId="649"/>
    <cellStyle name="Акцент5 6" xfId="650"/>
    <cellStyle name="Акцент5 7" xfId="651"/>
    <cellStyle name="Акцент6 2" xfId="652"/>
    <cellStyle name="Акцент6 2 2" xfId="653"/>
    <cellStyle name="Акцент6 2 3" xfId="654"/>
    <cellStyle name="Акцент6 2 4" xfId="655"/>
    <cellStyle name="Акцент6 2 5" xfId="656"/>
    <cellStyle name="Акцент6 2 6" xfId="657"/>
    <cellStyle name="Акцент6 3" xfId="658"/>
    <cellStyle name="Акцент6 4" xfId="659"/>
    <cellStyle name="Акцент6 5" xfId="660"/>
    <cellStyle name="Акцент6 6" xfId="661"/>
    <cellStyle name="Акцент6 7" xfId="662"/>
    <cellStyle name="Ввод  2" xfId="663"/>
    <cellStyle name="Ввод  2 2" xfId="664"/>
    <cellStyle name="Ввод  2 3" xfId="665"/>
    <cellStyle name="Ввод  2 4" xfId="666"/>
    <cellStyle name="Ввод  2 5" xfId="667"/>
    <cellStyle name="Ввод  2 6" xfId="668"/>
    <cellStyle name="Ввод  2_индекс ПРБ 19 тайл" xfId="669"/>
    <cellStyle name="Ввод  3" xfId="670"/>
    <cellStyle name="Ввод  4" xfId="671"/>
    <cellStyle name="Ввод  5" xfId="672"/>
    <cellStyle name="Ввод  6" xfId="673"/>
    <cellStyle name="Ввод  7" xfId="674"/>
    <cellStyle name="ВедРесурсов" xfId="675"/>
    <cellStyle name="ВедРесурсовАкт" xfId="676"/>
    <cellStyle name="Вывод 2" xfId="677"/>
    <cellStyle name="Вывод 2 2" xfId="678"/>
    <cellStyle name="Вывод 2 3" xfId="679"/>
    <cellStyle name="Вывод 2 4" xfId="680"/>
    <cellStyle name="Вывод 2 5" xfId="681"/>
    <cellStyle name="Вывод 2 6" xfId="682"/>
    <cellStyle name="Вывод 2_индекс ПРБ 19 тайл" xfId="683"/>
    <cellStyle name="Вывод 3" xfId="684"/>
    <cellStyle name="Вывод 4" xfId="685"/>
    <cellStyle name="Вывод 5" xfId="686"/>
    <cellStyle name="Вывод 6" xfId="687"/>
    <cellStyle name="Вывод 7" xfId="688"/>
    <cellStyle name="Вычисление 2" xfId="689"/>
    <cellStyle name="Вычисление 2 2" xfId="690"/>
    <cellStyle name="Вычисление 2 3" xfId="691"/>
    <cellStyle name="Вычисление 2 4" xfId="692"/>
    <cellStyle name="Вычисление 2 5" xfId="693"/>
    <cellStyle name="Вычисление 2 6" xfId="694"/>
    <cellStyle name="Вычисление 2_индекс ПРБ 19 тайл" xfId="695"/>
    <cellStyle name="Вычисление 3" xfId="696"/>
    <cellStyle name="Вычисление 4" xfId="697"/>
    <cellStyle name="Вычисление 5" xfId="698"/>
    <cellStyle name="Вычисление 6" xfId="699"/>
    <cellStyle name="Вычисление 7" xfId="700"/>
    <cellStyle name="Группа" xfId="701"/>
    <cellStyle name="Дата" xfId="702"/>
    <cellStyle name="Заголовок 1 2" xfId="703"/>
    <cellStyle name="Заголовок 1 2 2" xfId="704"/>
    <cellStyle name="Заголовок 1 2 3" xfId="705"/>
    <cellStyle name="Заголовок 1 2 4" xfId="706"/>
    <cellStyle name="Заголовок 1 2 5" xfId="707"/>
    <cellStyle name="Заголовок 1 2 6" xfId="708"/>
    <cellStyle name="Заголовок 1 2_индекс ПРБ 19 тайл" xfId="709"/>
    <cellStyle name="Заголовок 1 3" xfId="710"/>
    <cellStyle name="Заголовок 1 4" xfId="711"/>
    <cellStyle name="Заголовок 1 5" xfId="712"/>
    <cellStyle name="Заголовок 1 6" xfId="713"/>
    <cellStyle name="Заголовок 1 7" xfId="714"/>
    <cellStyle name="Заголовок 2 2" xfId="715"/>
    <cellStyle name="Заголовок 2 2 2" xfId="716"/>
    <cellStyle name="Заголовок 2 2 3" xfId="717"/>
    <cellStyle name="Заголовок 2 2 4" xfId="718"/>
    <cellStyle name="Заголовок 2 2 5" xfId="719"/>
    <cellStyle name="Заголовок 2 2 6" xfId="720"/>
    <cellStyle name="Заголовок 2 2_индекс ПРБ 19 тайл" xfId="721"/>
    <cellStyle name="Заголовок 2 3" xfId="722"/>
    <cellStyle name="Заголовок 2 4" xfId="723"/>
    <cellStyle name="Заголовок 2 5" xfId="724"/>
    <cellStyle name="Заголовок 2 6" xfId="725"/>
    <cellStyle name="Заголовок 2 7" xfId="726"/>
    <cellStyle name="Заголовок 3 2" xfId="727"/>
    <cellStyle name="Заголовок 3 2 2" xfId="728"/>
    <cellStyle name="Заголовок 3 2 3" xfId="729"/>
    <cellStyle name="Заголовок 3 2 4" xfId="730"/>
    <cellStyle name="Заголовок 3 2 5" xfId="731"/>
    <cellStyle name="Заголовок 3 2 6" xfId="732"/>
    <cellStyle name="Заголовок 3 2_индекс ПРБ 19 тайл" xfId="733"/>
    <cellStyle name="Заголовок 3 3" xfId="734"/>
    <cellStyle name="Заголовок 3 4" xfId="735"/>
    <cellStyle name="Заголовок 3 5" xfId="736"/>
    <cellStyle name="Заголовок 3 6" xfId="737"/>
    <cellStyle name="Заголовок 3 7" xfId="738"/>
    <cellStyle name="Заголовок 4 2" xfId="739"/>
    <cellStyle name="Заголовок 4 2 2" xfId="740"/>
    <cellStyle name="Заголовок 4 2 3" xfId="741"/>
    <cellStyle name="Заголовок 4 2 4" xfId="742"/>
    <cellStyle name="Заголовок 4 2 5" xfId="743"/>
    <cellStyle name="Заголовок 4 2 6" xfId="744"/>
    <cellStyle name="Заголовок 4 3" xfId="745"/>
    <cellStyle name="Заголовок 4 4" xfId="746"/>
    <cellStyle name="Заголовок 4 5" xfId="747"/>
    <cellStyle name="Заголовок 4 6" xfId="748"/>
    <cellStyle name="Заголовок 4 7" xfId="749"/>
    <cellStyle name="Звезды" xfId="750"/>
    <cellStyle name="Индексы" xfId="751"/>
    <cellStyle name="Индексы 2" xfId="752"/>
    <cellStyle name="Индексы 3" xfId="753"/>
    <cellStyle name="Итог 2" xfId="754"/>
    <cellStyle name="Итог 2 2" xfId="755"/>
    <cellStyle name="Итог 2 3" xfId="756"/>
    <cellStyle name="Итог 2 4" xfId="757"/>
    <cellStyle name="Итог 2 5" xfId="758"/>
    <cellStyle name="Итог 2 6" xfId="759"/>
    <cellStyle name="Итог 2_индекс ПРБ 19 тайл" xfId="760"/>
    <cellStyle name="Итог 3" xfId="761"/>
    <cellStyle name="Итог 4" xfId="762"/>
    <cellStyle name="Итог 5" xfId="763"/>
    <cellStyle name="Итог 6" xfId="764"/>
    <cellStyle name="Итог 7" xfId="765"/>
    <cellStyle name="Итоги" xfId="766"/>
    <cellStyle name="ИтогоАктБазЦ" xfId="767"/>
    <cellStyle name="ИтогоАктБИМ" xfId="768"/>
    <cellStyle name="ИтогоАктБИМ 2" xfId="769"/>
    <cellStyle name="ИтогоАктБИМ 3" xfId="770"/>
    <cellStyle name="ИтогоАктРесМет" xfId="771"/>
    <cellStyle name="ИтогоАктРесМет 2" xfId="772"/>
    <cellStyle name="ИтогоАктРесМет 3" xfId="773"/>
    <cellStyle name="ИтогоАктТекЦ" xfId="774"/>
    <cellStyle name="ИтогоБазЦ" xfId="775"/>
    <cellStyle name="ИтогоБИМ" xfId="776"/>
    <cellStyle name="ИтогоБИМ 2" xfId="777"/>
    <cellStyle name="ИтогоБИМ 3" xfId="778"/>
    <cellStyle name="ИтогоРесМет" xfId="779"/>
    <cellStyle name="ИтогоРесМет 2" xfId="780"/>
    <cellStyle name="ИтогоРесМет 3" xfId="781"/>
    <cellStyle name="ИтогоТекЦ" xfId="782"/>
    <cellStyle name="Контрольная ячейка 2" xfId="783"/>
    <cellStyle name="Контрольная ячейка 2 2" xfId="784"/>
    <cellStyle name="Контрольная ячейка 2 3" xfId="785"/>
    <cellStyle name="Контрольная ячейка 2 4" xfId="786"/>
    <cellStyle name="Контрольная ячейка 2 5" xfId="787"/>
    <cellStyle name="Контрольная ячейка 2 6" xfId="788"/>
    <cellStyle name="Контрольная ячейка 2_индекс ПРБ 19 тайл" xfId="789"/>
    <cellStyle name="Контрольная ячейка 3" xfId="790"/>
    <cellStyle name="Контрольная ячейка 4" xfId="791"/>
    <cellStyle name="Контрольная ячейка 5" xfId="792"/>
    <cellStyle name="Контрольная ячейка 6" xfId="793"/>
    <cellStyle name="Контрольная ячейка 7" xfId="794"/>
    <cellStyle name="ЛокСмета" xfId="795"/>
    <cellStyle name="ЛокСмета 2" xfId="796"/>
    <cellStyle name="ЛокСмета 3" xfId="797"/>
    <cellStyle name="ЛокСмета 4" xfId="798"/>
    <cellStyle name="ЛокСмета 5" xfId="799"/>
    <cellStyle name="ЛокСмета 6" xfId="800"/>
    <cellStyle name="ЛокСмета_Res_Сводная ресурсная ведомость1" xfId="801"/>
    <cellStyle name="ЛокСмМТСН" xfId="802"/>
    <cellStyle name="ЛокСмМТСН 2" xfId="803"/>
    <cellStyle name="ЛокСмМТСН 3" xfId="804"/>
    <cellStyle name="М29" xfId="805"/>
    <cellStyle name="М29 2" xfId="806"/>
    <cellStyle name="М29 3" xfId="807"/>
    <cellStyle name="Название 2" xfId="808"/>
    <cellStyle name="Название 2 2" xfId="809"/>
    <cellStyle name="Название 2 3" xfId="810"/>
    <cellStyle name="Название 2 4" xfId="811"/>
    <cellStyle name="Название 2 5" xfId="812"/>
    <cellStyle name="Название 2 6" xfId="813"/>
    <cellStyle name="Название 3" xfId="814"/>
    <cellStyle name="Название 4" xfId="815"/>
    <cellStyle name="Название 5" xfId="816"/>
    <cellStyle name="Название 6" xfId="817"/>
    <cellStyle name="Название 7" xfId="818"/>
    <cellStyle name="Нейтральный 2" xfId="819"/>
    <cellStyle name="Нейтральный 2 2" xfId="820"/>
    <cellStyle name="Нейтральный 2 3" xfId="821"/>
    <cellStyle name="Нейтральный 2 4" xfId="822"/>
    <cellStyle name="Нейтральный 2 5" xfId="823"/>
    <cellStyle name="Нейтральный 2 6" xfId="824"/>
    <cellStyle name="Нейтральный 3" xfId="825"/>
    <cellStyle name="Нейтральный 4" xfId="826"/>
    <cellStyle name="Нейтральный 5" xfId="827"/>
    <cellStyle name="Нейтральный 6" xfId="828"/>
    <cellStyle name="Нейтральный 7" xfId="829"/>
    <cellStyle name="ОбСмета" xfId="830"/>
    <cellStyle name="ОбСмета 2" xfId="831"/>
    <cellStyle name="ОбСмета 3" xfId="832"/>
    <cellStyle name="Обычный" xfId="0" builtinId="0"/>
    <cellStyle name="Обычный 10" xfId="833"/>
    <cellStyle name="Обычный 10 2" xfId="834"/>
    <cellStyle name="Обычный 10 2 2" xfId="835"/>
    <cellStyle name="Обычный 10 2 3" xfId="836"/>
    <cellStyle name="Обычный 10 3" xfId="837"/>
    <cellStyle name="Обычный 10 4" xfId="838"/>
    <cellStyle name="Обычный 10_Индекс  ограждение мостов" xfId="839"/>
    <cellStyle name="Обычный 100" xfId="840"/>
    <cellStyle name="Обычный 1000" xfId="841"/>
    <cellStyle name="Обычный 1001" xfId="842"/>
    <cellStyle name="Обычный 1002" xfId="843"/>
    <cellStyle name="Обычный 1003" xfId="844"/>
    <cellStyle name="Обычный 1004" xfId="845"/>
    <cellStyle name="Обычный 1005" xfId="846"/>
    <cellStyle name="Обычный 1006" xfId="847"/>
    <cellStyle name="Обычный 1007" xfId="848"/>
    <cellStyle name="Обычный 1008" xfId="849"/>
    <cellStyle name="Обычный 1009" xfId="850"/>
    <cellStyle name="Обычный 101" xfId="851"/>
    <cellStyle name="Обычный 1010" xfId="852"/>
    <cellStyle name="Обычный 1011" xfId="853"/>
    <cellStyle name="Обычный 1012" xfId="854"/>
    <cellStyle name="Обычный 1013" xfId="855"/>
    <cellStyle name="Обычный 1014" xfId="856"/>
    <cellStyle name="Обычный 1015" xfId="857"/>
    <cellStyle name="Обычный 1016" xfId="858"/>
    <cellStyle name="Обычный 1017" xfId="859"/>
    <cellStyle name="Обычный 1018" xfId="860"/>
    <cellStyle name="Обычный 1019" xfId="861"/>
    <cellStyle name="Обычный 102" xfId="862"/>
    <cellStyle name="Обычный 1020" xfId="863"/>
    <cellStyle name="Обычный 1021" xfId="864"/>
    <cellStyle name="Обычный 1022" xfId="865"/>
    <cellStyle name="Обычный 1023" xfId="866"/>
    <cellStyle name="Обычный 1024" xfId="867"/>
    <cellStyle name="Обычный 1025" xfId="868"/>
    <cellStyle name="Обычный 1026" xfId="869"/>
    <cellStyle name="Обычный 1027" xfId="870"/>
    <cellStyle name="Обычный 1028" xfId="871"/>
    <cellStyle name="Обычный 1029" xfId="872"/>
    <cellStyle name="Обычный 103" xfId="873"/>
    <cellStyle name="Обычный 1030" xfId="874"/>
    <cellStyle name="Обычный 1031" xfId="875"/>
    <cellStyle name="Обычный 1032" xfId="876"/>
    <cellStyle name="Обычный 1033" xfId="877"/>
    <cellStyle name="Обычный 1034" xfId="878"/>
    <cellStyle name="Обычный 1035" xfId="879"/>
    <cellStyle name="Обычный 1036" xfId="880"/>
    <cellStyle name="Обычный 1037" xfId="881"/>
    <cellStyle name="Обычный 1038" xfId="882"/>
    <cellStyle name="Обычный 1039" xfId="883"/>
    <cellStyle name="Обычный 104" xfId="884"/>
    <cellStyle name="Обычный 1040" xfId="885"/>
    <cellStyle name="Обычный 1041" xfId="886"/>
    <cellStyle name="Обычный 1042" xfId="887"/>
    <cellStyle name="Обычный 1043" xfId="888"/>
    <cellStyle name="Обычный 1044" xfId="889"/>
    <cellStyle name="Обычный 1045" xfId="890"/>
    <cellStyle name="Обычный 1046" xfId="891"/>
    <cellStyle name="Обычный 1047" xfId="892"/>
    <cellStyle name="Обычный 1048" xfId="893"/>
    <cellStyle name="Обычный 1049" xfId="894"/>
    <cellStyle name="Обычный 105" xfId="895"/>
    <cellStyle name="Обычный 1050" xfId="896"/>
    <cellStyle name="Обычный 1051" xfId="897"/>
    <cellStyle name="Обычный 1052" xfId="898"/>
    <cellStyle name="Обычный 1053" xfId="899"/>
    <cellStyle name="Обычный 1054" xfId="900"/>
    <cellStyle name="Обычный 1055" xfId="901"/>
    <cellStyle name="Обычный 1056" xfId="902"/>
    <cellStyle name="Обычный 1057" xfId="903"/>
    <cellStyle name="Обычный 1058" xfId="904"/>
    <cellStyle name="Обычный 1059" xfId="905"/>
    <cellStyle name="Обычный 106" xfId="906"/>
    <cellStyle name="Обычный 1060" xfId="907"/>
    <cellStyle name="Обычный 1061" xfId="908"/>
    <cellStyle name="Обычный 1062" xfId="909"/>
    <cellStyle name="Обычный 1063" xfId="910"/>
    <cellStyle name="Обычный 1064" xfId="911"/>
    <cellStyle name="Обычный 1065" xfId="912"/>
    <cellStyle name="Обычный 1066" xfId="913"/>
    <cellStyle name="Обычный 1067" xfId="914"/>
    <cellStyle name="Обычный 1068" xfId="915"/>
    <cellStyle name="Обычный 1069" xfId="916"/>
    <cellStyle name="Обычный 107" xfId="917"/>
    <cellStyle name="Обычный 1070" xfId="918"/>
    <cellStyle name="Обычный 1071" xfId="919"/>
    <cellStyle name="Обычный 1072" xfId="920"/>
    <cellStyle name="Обычный 1073" xfId="921"/>
    <cellStyle name="Обычный 1074" xfId="922"/>
    <cellStyle name="Обычный 1075" xfId="923"/>
    <cellStyle name="Обычный 1076" xfId="924"/>
    <cellStyle name="Обычный 1077" xfId="925"/>
    <cellStyle name="Обычный 1078" xfId="926"/>
    <cellStyle name="Обычный 1079" xfId="927"/>
    <cellStyle name="Обычный 108" xfId="928"/>
    <cellStyle name="Обычный 1080" xfId="929"/>
    <cellStyle name="Обычный 1081" xfId="930"/>
    <cellStyle name="Обычный 1082" xfId="931"/>
    <cellStyle name="Обычный 1083" xfId="932"/>
    <cellStyle name="Обычный 1084" xfId="933"/>
    <cellStyle name="Обычный 1085" xfId="934"/>
    <cellStyle name="Обычный 1086" xfId="935"/>
    <cellStyle name="Обычный 1087" xfId="936"/>
    <cellStyle name="Обычный 1088" xfId="937"/>
    <cellStyle name="Обычный 1089" xfId="938"/>
    <cellStyle name="Обычный 109" xfId="939"/>
    <cellStyle name="Обычный 1090" xfId="940"/>
    <cellStyle name="Обычный 1091" xfId="941"/>
    <cellStyle name="Обычный 1092" xfId="942"/>
    <cellStyle name="Обычный 1093" xfId="943"/>
    <cellStyle name="Обычный 1094" xfId="944"/>
    <cellStyle name="Обычный 1095" xfId="945"/>
    <cellStyle name="Обычный 1096" xfId="946"/>
    <cellStyle name="Обычный 1097" xfId="947"/>
    <cellStyle name="Обычный 1098" xfId="948"/>
    <cellStyle name="Обычный 1099" xfId="949"/>
    <cellStyle name="Обычный 11" xfId="950"/>
    <cellStyle name="Обычный 11 2" xfId="951"/>
    <cellStyle name="Обычный 11_Новый формат приложения № 3 ( к договору) ответ на Ваши корр. 16.02." xfId="952"/>
    <cellStyle name="Обычный 110" xfId="953"/>
    <cellStyle name="Обычный 1100" xfId="954"/>
    <cellStyle name="Обычный 1101" xfId="955"/>
    <cellStyle name="Обычный 1102" xfId="956"/>
    <cellStyle name="Обычный 1103" xfId="957"/>
    <cellStyle name="Обычный 1104" xfId="958"/>
    <cellStyle name="Обычный 1105" xfId="959"/>
    <cellStyle name="Обычный 1106" xfId="960"/>
    <cellStyle name="Обычный 1107" xfId="961"/>
    <cellStyle name="Обычный 1108" xfId="962"/>
    <cellStyle name="Обычный 1109" xfId="963"/>
    <cellStyle name="Обычный 111" xfId="964"/>
    <cellStyle name="Обычный 1110" xfId="965"/>
    <cellStyle name="Обычный 1111" xfId="966"/>
    <cellStyle name="Обычный 1112" xfId="967"/>
    <cellStyle name="Обычный 1113" xfId="968"/>
    <cellStyle name="Обычный 1114" xfId="969"/>
    <cellStyle name="Обычный 1115" xfId="970"/>
    <cellStyle name="Обычный 1116" xfId="971"/>
    <cellStyle name="Обычный 1117" xfId="972"/>
    <cellStyle name="Обычный 1118" xfId="973"/>
    <cellStyle name="Обычный 1119" xfId="974"/>
    <cellStyle name="Обычный 112" xfId="975"/>
    <cellStyle name="Обычный 1120" xfId="976"/>
    <cellStyle name="Обычный 1121" xfId="977"/>
    <cellStyle name="Обычный 1122" xfId="978"/>
    <cellStyle name="Обычный 1123" xfId="979"/>
    <cellStyle name="Обычный 1124" xfId="980"/>
    <cellStyle name="Обычный 1125" xfId="981"/>
    <cellStyle name="Обычный 1126" xfId="982"/>
    <cellStyle name="Обычный 1127" xfId="983"/>
    <cellStyle name="Обычный 1128" xfId="984"/>
    <cellStyle name="Обычный 1129" xfId="985"/>
    <cellStyle name="Обычный 113" xfId="986"/>
    <cellStyle name="Обычный 1130" xfId="987"/>
    <cellStyle name="Обычный 1131" xfId="988"/>
    <cellStyle name="Обычный 1132" xfId="989"/>
    <cellStyle name="Обычный 1133" xfId="990"/>
    <cellStyle name="Обычный 1134" xfId="991"/>
    <cellStyle name="Обычный 1135" xfId="992"/>
    <cellStyle name="Обычный 1136" xfId="993"/>
    <cellStyle name="Обычный 1137" xfId="994"/>
    <cellStyle name="Обычный 1138" xfId="995"/>
    <cellStyle name="Обычный 1139" xfId="996"/>
    <cellStyle name="Обычный 114" xfId="997"/>
    <cellStyle name="Обычный 1140" xfId="998"/>
    <cellStyle name="Обычный 1141" xfId="999"/>
    <cellStyle name="Обычный 1142" xfId="1000"/>
    <cellStyle name="Обычный 1143" xfId="1001"/>
    <cellStyle name="Обычный 1144" xfId="1002"/>
    <cellStyle name="Обычный 1145" xfId="1003"/>
    <cellStyle name="Обычный 1146" xfId="1004"/>
    <cellStyle name="Обычный 1147" xfId="1005"/>
    <cellStyle name="Обычный 1148" xfId="1006"/>
    <cellStyle name="Обычный 1149" xfId="1007"/>
    <cellStyle name="Обычный 115" xfId="1008"/>
    <cellStyle name="Обычный 1150" xfId="1009"/>
    <cellStyle name="Обычный 1151" xfId="1010"/>
    <cellStyle name="Обычный 1152" xfId="1011"/>
    <cellStyle name="Обычный 1153" xfId="1012"/>
    <cellStyle name="Обычный 1154" xfId="1013"/>
    <cellStyle name="Обычный 1155" xfId="1014"/>
    <cellStyle name="Обычный 1156" xfId="1015"/>
    <cellStyle name="Обычный 1157" xfId="1016"/>
    <cellStyle name="Обычный 1158" xfId="1017"/>
    <cellStyle name="Обычный 116" xfId="1018"/>
    <cellStyle name="Обычный 117" xfId="1019"/>
    <cellStyle name="Обычный 118" xfId="1020"/>
    <cellStyle name="Обычный 119" xfId="1021"/>
    <cellStyle name="Обычный 12" xfId="2"/>
    <cellStyle name="Обычный 12 2" xfId="1022"/>
    <cellStyle name="Обычный 120" xfId="1023"/>
    <cellStyle name="Обычный 121" xfId="1024"/>
    <cellStyle name="Обычный 122" xfId="1025"/>
    <cellStyle name="Обычный 123" xfId="1026"/>
    <cellStyle name="Обычный 124" xfId="1027"/>
    <cellStyle name="Обычный 125" xfId="1028"/>
    <cellStyle name="Обычный 126" xfId="1029"/>
    <cellStyle name="Обычный 127" xfId="1030"/>
    <cellStyle name="Обычный 128" xfId="1031"/>
    <cellStyle name="Обычный 129" xfId="1032"/>
    <cellStyle name="Обычный 13" xfId="1033"/>
    <cellStyle name="Обычный 130" xfId="1034"/>
    <cellStyle name="Обычный 131" xfId="1035"/>
    <cellStyle name="Обычный 132" xfId="1036"/>
    <cellStyle name="Обычный 133" xfId="1037"/>
    <cellStyle name="Обычный 134" xfId="1038"/>
    <cellStyle name="Обычный 135" xfId="1039"/>
    <cellStyle name="Обычный 136" xfId="1040"/>
    <cellStyle name="Обычный 137" xfId="1041"/>
    <cellStyle name="Обычный 138" xfId="1042"/>
    <cellStyle name="Обычный 139" xfId="1043"/>
    <cellStyle name="Обычный 14" xfId="1044"/>
    <cellStyle name="Обычный 140" xfId="1045"/>
    <cellStyle name="Обычный 141" xfId="1046"/>
    <cellStyle name="Обычный 142" xfId="1047"/>
    <cellStyle name="Обычный 143" xfId="1048"/>
    <cellStyle name="Обычный 144" xfId="1049"/>
    <cellStyle name="Обычный 145" xfId="1050"/>
    <cellStyle name="Обычный 146" xfId="1051"/>
    <cellStyle name="Обычный 147" xfId="1052"/>
    <cellStyle name="Обычный 148" xfId="1053"/>
    <cellStyle name="Обычный 149" xfId="1054"/>
    <cellStyle name="Обычный 15" xfId="1055"/>
    <cellStyle name="Обычный 150" xfId="1056"/>
    <cellStyle name="Обычный 151" xfId="1057"/>
    <cellStyle name="Обычный 152" xfId="1058"/>
    <cellStyle name="Обычный 153" xfId="1059"/>
    <cellStyle name="Обычный 154" xfId="1060"/>
    <cellStyle name="Обычный 155" xfId="1061"/>
    <cellStyle name="Обычный 156" xfId="1062"/>
    <cellStyle name="Обычный 157" xfId="1063"/>
    <cellStyle name="Обычный 158" xfId="1064"/>
    <cellStyle name="Обычный 159" xfId="1065"/>
    <cellStyle name="Обычный 16" xfId="1066"/>
    <cellStyle name="Обычный 160" xfId="1067"/>
    <cellStyle name="Обычный 161" xfId="1068"/>
    <cellStyle name="Обычный 162" xfId="1069"/>
    <cellStyle name="Обычный 163" xfId="1070"/>
    <cellStyle name="Обычный 164" xfId="1071"/>
    <cellStyle name="Обычный 165" xfId="1072"/>
    <cellStyle name="Обычный 166" xfId="1073"/>
    <cellStyle name="Обычный 167" xfId="1074"/>
    <cellStyle name="Обычный 168" xfId="1075"/>
    <cellStyle name="Обычный 169" xfId="1076"/>
    <cellStyle name="Обычный 17" xfId="1077"/>
    <cellStyle name="Обычный 170" xfId="1078"/>
    <cellStyle name="Обычный 171" xfId="1079"/>
    <cellStyle name="Обычный 172" xfId="1080"/>
    <cellStyle name="Обычный 173" xfId="1081"/>
    <cellStyle name="Обычный 174" xfId="1082"/>
    <cellStyle name="Обычный 175" xfId="1083"/>
    <cellStyle name="Обычный 176" xfId="1084"/>
    <cellStyle name="Обычный 177" xfId="1085"/>
    <cellStyle name="Обычный 178" xfId="1086"/>
    <cellStyle name="Обычный 179" xfId="1087"/>
    <cellStyle name="Обычный 18" xfId="1088"/>
    <cellStyle name="Обычный 180" xfId="1089"/>
    <cellStyle name="Обычный 181" xfId="1090"/>
    <cellStyle name="Обычный 182" xfId="1091"/>
    <cellStyle name="Обычный 183" xfId="1092"/>
    <cellStyle name="Обычный 184" xfId="1093"/>
    <cellStyle name="Обычный 185" xfId="1094"/>
    <cellStyle name="Обычный 186" xfId="1095"/>
    <cellStyle name="Обычный 187" xfId="1096"/>
    <cellStyle name="Обычный 188" xfId="1097"/>
    <cellStyle name="Обычный 189" xfId="1098"/>
    <cellStyle name="Обычный 19" xfId="1099"/>
    <cellStyle name="Обычный 190" xfId="1100"/>
    <cellStyle name="Обычный 191" xfId="1101"/>
    <cellStyle name="Обычный 192" xfId="1102"/>
    <cellStyle name="Обычный 193" xfId="1103"/>
    <cellStyle name="Обычный 194" xfId="1104"/>
    <cellStyle name="Обычный 195" xfId="1105"/>
    <cellStyle name="Обычный 196" xfId="1106"/>
    <cellStyle name="Обычный 197" xfId="1107"/>
    <cellStyle name="Обычный 198" xfId="1108"/>
    <cellStyle name="Обычный 199" xfId="1109"/>
    <cellStyle name="Обычный 2" xfId="1110"/>
    <cellStyle name="Обычный 2 10" xfId="1111"/>
    <cellStyle name="Обычный 2 11" xfId="1112"/>
    <cellStyle name="Обычный 2 2" xfId="1113"/>
    <cellStyle name="Обычный 2 2 2" xfId="1114"/>
    <cellStyle name="Обычный 2 2 2 2" xfId="1115"/>
    <cellStyle name="Обычный 2 2 2 2 2" xfId="1116"/>
    <cellStyle name="Обычный 2 2 2 2 2 2" xfId="1117"/>
    <cellStyle name="Обычный 2 2 2 2 2 2 2" xfId="1118"/>
    <cellStyle name="Обычный 2 2 2 2 2 2 2 2" xfId="1119"/>
    <cellStyle name="Обычный 2 2 2 2 2 2 2 2 2" xfId="1120"/>
    <cellStyle name="Обычный 2 2 2 2 2 2 2 2 2 2" xfId="1121"/>
    <cellStyle name="Обычный 2 2 2 2 2 2 2 2 2 3" xfId="1122"/>
    <cellStyle name="Обычный 2 2 2 2 2 2 2 2 3" xfId="1123"/>
    <cellStyle name="Обычный 2 2 2 2 2 2 2 2 4" xfId="1124"/>
    <cellStyle name="Обычный 2 2 2 2 2 2 2 2 5" xfId="1125"/>
    <cellStyle name="Обычный 2 2 2 2 2 2 2 2 6" xfId="1126"/>
    <cellStyle name="Обычный 2 2 2 2 2 2 2 3" xfId="1127"/>
    <cellStyle name="Обычный 2 2 2 2 2 2 2 3 2" xfId="1128"/>
    <cellStyle name="Обычный 2 2 2 2 2 2 2 3 3" xfId="1129"/>
    <cellStyle name="Обычный 2 2 2 2 2 2 2 4" xfId="1130"/>
    <cellStyle name="Обычный 2 2 2 2 2 2 2 5" xfId="1131"/>
    <cellStyle name="Обычный 2 2 2 2 2 2 2 6" xfId="1132"/>
    <cellStyle name="Обычный 2 2 2 2 2 2 3" xfId="1133"/>
    <cellStyle name="Обычный 2 2 2 2 2 2 4" xfId="1134"/>
    <cellStyle name="Обычный 2 2 2 2 2 2 4 2" xfId="1135"/>
    <cellStyle name="Обычный 2 2 2 2 2 2 4 3" xfId="1136"/>
    <cellStyle name="Обычный 2 2 2 2 2 2 5" xfId="1137"/>
    <cellStyle name="Обычный 2 2 2 2 2 2 6" xfId="1138"/>
    <cellStyle name="Обычный 2 2 2 2 2 2 7" xfId="1139"/>
    <cellStyle name="Обычный 2 2 2 2 2 3" xfId="1140"/>
    <cellStyle name="Обычный 2 2 2 2 2 3 2" xfId="1141"/>
    <cellStyle name="Обычный 2 2 2 2 2 4" xfId="1142"/>
    <cellStyle name="Обычный 2 2 2 2 2 4 2" xfId="1143"/>
    <cellStyle name="Обычный 2 2 2 2 2 4 3" xfId="1144"/>
    <cellStyle name="Обычный 2 2 2 2 2 5" xfId="1145"/>
    <cellStyle name="Обычный 2 2 2 2 2 6" xfId="1146"/>
    <cellStyle name="Обычный 2 2 2 2 2 7" xfId="1147"/>
    <cellStyle name="Обычный 2 2 2 2 2_Индекс  ограждение мостов" xfId="1148"/>
    <cellStyle name="Обычный 2 2 2 2 3" xfId="1149"/>
    <cellStyle name="Обычный 2 2 2 2 3 2" xfId="1150"/>
    <cellStyle name="Обычный 2 2 2 2 4" xfId="1151"/>
    <cellStyle name="Обычный 2 2 2 2 4 2" xfId="1152"/>
    <cellStyle name="Обычный 2 2 2 2 4 3" xfId="1153"/>
    <cellStyle name="Обычный 2 2 2 2 5" xfId="1154"/>
    <cellStyle name="Обычный 2 2 2 2 6" xfId="1155"/>
    <cellStyle name="Обычный 2 2 2 2 7" xfId="1156"/>
    <cellStyle name="Обычный 2 2 2 3" xfId="1157"/>
    <cellStyle name="Обычный 2 2 2 4" xfId="1158"/>
    <cellStyle name="Обычный 2 2 2 4 2" xfId="1159"/>
    <cellStyle name="Обычный 2 2 2 5" xfId="1160"/>
    <cellStyle name="Обычный 2 2 2 5 2" xfId="1161"/>
    <cellStyle name="Обычный 2 2 2 5 3" xfId="1162"/>
    <cellStyle name="Обычный 2 2 2 6" xfId="1163"/>
    <cellStyle name="Обычный 2 2 2 7" xfId="1164"/>
    <cellStyle name="Обычный 2 2 2 8" xfId="1165"/>
    <cellStyle name="Обычный 2 2 2_Индекс  ограждение мостов" xfId="1166"/>
    <cellStyle name="Обычный 2 2 3" xfId="1167"/>
    <cellStyle name="Обычный 2 2 3 2" xfId="1168"/>
    <cellStyle name="Обычный 2 2 3 3" xfId="1169"/>
    <cellStyle name="Обычный 2 2 3 4" xfId="1170"/>
    <cellStyle name="Обычный 2 2 3_индекс ПРБ 19 тайл" xfId="1171"/>
    <cellStyle name="Обычный 2 2 4" xfId="1172"/>
    <cellStyle name="Обычный 2 2 4 2" xfId="1173"/>
    <cellStyle name="Обычный 2 2 4 2 2" xfId="1174"/>
    <cellStyle name="Обычный 2 2 4 2 3" xfId="1175"/>
    <cellStyle name="Обычный 2 2 4 2 4" xfId="1176"/>
    <cellStyle name="Обычный 2 2 4 2_индекс ПРБ 19 тайл" xfId="1177"/>
    <cellStyle name="Обычный 2 2 4 3" xfId="1178"/>
    <cellStyle name="Обычный 2 2 4 4" xfId="1179"/>
    <cellStyle name="Обычный 2 2 4_индекс ПРБ 19 тайл" xfId="1180"/>
    <cellStyle name="Обычный 2 2 5" xfId="1181"/>
    <cellStyle name="Обычный 2 2 5 2" xfId="1182"/>
    <cellStyle name="Обычный 2 2 5 3" xfId="1183"/>
    <cellStyle name="Обычный 2 2 6" xfId="1184"/>
    <cellStyle name="Обычный 2 2 7" xfId="1185"/>
    <cellStyle name="Обычный 2 2 8" xfId="1186"/>
    <cellStyle name="Обычный 2 2_Егоза" xfId="1187"/>
    <cellStyle name="Обычный 2 3" xfId="1188"/>
    <cellStyle name="Обычный 2 3 2" xfId="1189"/>
    <cellStyle name="Обычный 2 3 3" xfId="1190"/>
    <cellStyle name="Обычный 2 3 4" xfId="1191"/>
    <cellStyle name="Обычный 2 3_индекс ПРБ 19 тайл" xfId="1192"/>
    <cellStyle name="Обычный 2 4" xfId="1193"/>
    <cellStyle name="Обычный 2 5" xfId="1194"/>
    <cellStyle name="Обычный 2 6" xfId="1195"/>
    <cellStyle name="Обычный 2 7" xfId="1196"/>
    <cellStyle name="Обычный 2 8" xfId="1197"/>
    <cellStyle name="Обычный 2 9" xfId="1198"/>
    <cellStyle name="Обычный 2_4С- МФС Чистинное индекс пересчет" xfId="1199"/>
    <cellStyle name="Обычный 20" xfId="1200"/>
    <cellStyle name="Обычный 200" xfId="1201"/>
    <cellStyle name="Обычный 201" xfId="1202"/>
    <cellStyle name="Обычный 202" xfId="1203"/>
    <cellStyle name="Обычный 203" xfId="1204"/>
    <cellStyle name="Обычный 204" xfId="1205"/>
    <cellStyle name="Обычный 205" xfId="1206"/>
    <cellStyle name="Обычный 206" xfId="1207"/>
    <cellStyle name="Обычный 207" xfId="1208"/>
    <cellStyle name="Обычный 208" xfId="1209"/>
    <cellStyle name="Обычный 209" xfId="1210"/>
    <cellStyle name="Обычный 21" xfId="1211"/>
    <cellStyle name="Обычный 210" xfId="1212"/>
    <cellStyle name="Обычный 211" xfId="1213"/>
    <cellStyle name="Обычный 212" xfId="1214"/>
    <cellStyle name="Обычный 213" xfId="1215"/>
    <cellStyle name="Обычный 214" xfId="1216"/>
    <cellStyle name="Обычный 215" xfId="1217"/>
    <cellStyle name="Обычный 216" xfId="1218"/>
    <cellStyle name="Обычный 217" xfId="1219"/>
    <cellStyle name="Обычный 218" xfId="1220"/>
    <cellStyle name="Обычный 219" xfId="1221"/>
    <cellStyle name="Обычный 22" xfId="1222"/>
    <cellStyle name="Обычный 220" xfId="1223"/>
    <cellStyle name="Обычный 221" xfId="1224"/>
    <cellStyle name="Обычный 222" xfId="1225"/>
    <cellStyle name="Обычный 223" xfId="1226"/>
    <cellStyle name="Обычный 224" xfId="1227"/>
    <cellStyle name="Обычный 225" xfId="1228"/>
    <cellStyle name="Обычный 226" xfId="1229"/>
    <cellStyle name="Обычный 227" xfId="1230"/>
    <cellStyle name="Обычный 228" xfId="1231"/>
    <cellStyle name="Обычный 229" xfId="1232"/>
    <cellStyle name="Обычный 23" xfId="1233"/>
    <cellStyle name="Обычный 230" xfId="1234"/>
    <cellStyle name="Обычный 231" xfId="1235"/>
    <cellStyle name="Обычный 232" xfId="1236"/>
    <cellStyle name="Обычный 233" xfId="1237"/>
    <cellStyle name="Обычный 234" xfId="1238"/>
    <cellStyle name="Обычный 235" xfId="1239"/>
    <cellStyle name="Обычный 236" xfId="1240"/>
    <cellStyle name="Обычный 237" xfId="1241"/>
    <cellStyle name="Обычный 238" xfId="1242"/>
    <cellStyle name="Обычный 239" xfId="1243"/>
    <cellStyle name="Обычный 24" xfId="1244"/>
    <cellStyle name="Обычный 240" xfId="1245"/>
    <cellStyle name="Обычный 241" xfId="1246"/>
    <cellStyle name="Обычный 242" xfId="1247"/>
    <cellStyle name="Обычный 243" xfId="1248"/>
    <cellStyle name="Обычный 244" xfId="1249"/>
    <cellStyle name="Обычный 245" xfId="1250"/>
    <cellStyle name="Обычный 246" xfId="1251"/>
    <cellStyle name="Обычный 247" xfId="1252"/>
    <cellStyle name="Обычный 248" xfId="1253"/>
    <cellStyle name="Обычный 249" xfId="1254"/>
    <cellStyle name="Обычный 25" xfId="1255"/>
    <cellStyle name="Обычный 250" xfId="1256"/>
    <cellStyle name="Обычный 251" xfId="1257"/>
    <cellStyle name="Обычный 252" xfId="1258"/>
    <cellStyle name="Обычный 253" xfId="1259"/>
    <cellStyle name="Обычный 254" xfId="1260"/>
    <cellStyle name="Обычный 255" xfId="1261"/>
    <cellStyle name="Обычный 256" xfId="1262"/>
    <cellStyle name="Обычный 257" xfId="1263"/>
    <cellStyle name="Обычный 258" xfId="1264"/>
    <cellStyle name="Обычный 259" xfId="1265"/>
    <cellStyle name="Обычный 26" xfId="1266"/>
    <cellStyle name="Обычный 260" xfId="1267"/>
    <cellStyle name="Обычный 261" xfId="1268"/>
    <cellStyle name="Обычный 262" xfId="1269"/>
    <cellStyle name="Обычный 263" xfId="1270"/>
    <cellStyle name="Обычный 264" xfId="1271"/>
    <cellStyle name="Обычный 265" xfId="1272"/>
    <cellStyle name="Обычный 266" xfId="1273"/>
    <cellStyle name="Обычный 267" xfId="1274"/>
    <cellStyle name="Обычный 268" xfId="1275"/>
    <cellStyle name="Обычный 269" xfId="1276"/>
    <cellStyle name="Обычный 27" xfId="1277"/>
    <cellStyle name="Обычный 270" xfId="1278"/>
    <cellStyle name="Обычный 271" xfId="1279"/>
    <cellStyle name="Обычный 272" xfId="1280"/>
    <cellStyle name="Обычный 273" xfId="1281"/>
    <cellStyle name="Обычный 274" xfId="1282"/>
    <cellStyle name="Обычный 275" xfId="1283"/>
    <cellStyle name="Обычный 276" xfId="1284"/>
    <cellStyle name="Обычный 277" xfId="1285"/>
    <cellStyle name="Обычный 278" xfId="1286"/>
    <cellStyle name="Обычный 279" xfId="1287"/>
    <cellStyle name="Обычный 28" xfId="1288"/>
    <cellStyle name="Обычный 280" xfId="1289"/>
    <cellStyle name="Обычный 281" xfId="1290"/>
    <cellStyle name="Обычный 282" xfId="1291"/>
    <cellStyle name="Обычный 283" xfId="1292"/>
    <cellStyle name="Обычный 284" xfId="1293"/>
    <cellStyle name="Обычный 285" xfId="1294"/>
    <cellStyle name="Обычный 286" xfId="1295"/>
    <cellStyle name="Обычный 287" xfId="1296"/>
    <cellStyle name="Обычный 288" xfId="1297"/>
    <cellStyle name="Обычный 289" xfId="1298"/>
    <cellStyle name="Обычный 29" xfId="1299"/>
    <cellStyle name="Обычный 290" xfId="1300"/>
    <cellStyle name="Обычный 291" xfId="1301"/>
    <cellStyle name="Обычный 292" xfId="1302"/>
    <cellStyle name="Обычный 293" xfId="1303"/>
    <cellStyle name="Обычный 294" xfId="1304"/>
    <cellStyle name="Обычный 295" xfId="1305"/>
    <cellStyle name="Обычный 296" xfId="1306"/>
    <cellStyle name="Обычный 297" xfId="1307"/>
    <cellStyle name="Обычный 298" xfId="1308"/>
    <cellStyle name="Обычный 299" xfId="1309"/>
    <cellStyle name="Обычный 3" xfId="1310"/>
    <cellStyle name="Обычный 3 2" xfId="1311"/>
    <cellStyle name="Обычный 3 2 2" xfId="1312"/>
    <cellStyle name="Обычный 3 2 3" xfId="1313"/>
    <cellStyle name="Обычный 3 2 4" xfId="1314"/>
    <cellStyle name="Обычный 3 2_Заявка 19, 69, 54" xfId="1315"/>
    <cellStyle name="Обычный 3 3" xfId="1316"/>
    <cellStyle name="Обычный 3 3 2" xfId="1317"/>
    <cellStyle name="Обычный 3 3 3" xfId="1318"/>
    <cellStyle name="Обычный 3 3 4" xfId="1319"/>
    <cellStyle name="Обычный 3 3_Заявка 19, 69, 54" xfId="1320"/>
    <cellStyle name="Обычный 3 4" xfId="1321"/>
    <cellStyle name="Обычный 3 4 2" xfId="1322"/>
    <cellStyle name="Обычный 3 4 3" xfId="1323"/>
    <cellStyle name="Обычный 3 4_Егоза" xfId="1324"/>
    <cellStyle name="Обычный 3 5" xfId="1325"/>
    <cellStyle name="Обычный 3 5 2" xfId="1326"/>
    <cellStyle name="Обычный 3 5 3" xfId="1327"/>
    <cellStyle name="Обычный 3 5_Егоза" xfId="1328"/>
    <cellStyle name="Обычный 3 6" xfId="1329"/>
    <cellStyle name="Обычный 3 6 2" xfId="1330"/>
    <cellStyle name="Обычный 3 6 3" xfId="1331"/>
    <cellStyle name="Обычный 3 6_Егоза" xfId="1332"/>
    <cellStyle name="Обычный 3 7" xfId="1333"/>
    <cellStyle name="Обычный 3 7 2" xfId="1334"/>
    <cellStyle name="Обычный 3 7 3" xfId="1335"/>
    <cellStyle name="Обычный 3 7_Егоза" xfId="1336"/>
    <cellStyle name="Обычный 3 8" xfId="1337"/>
    <cellStyle name="Обычный 3 9" xfId="1338"/>
    <cellStyle name="Обычный 3_Егоза" xfId="1339"/>
    <cellStyle name="Обычный 30" xfId="1340"/>
    <cellStyle name="Обычный 300" xfId="1341"/>
    <cellStyle name="Обычный 301" xfId="1342"/>
    <cellStyle name="Обычный 302" xfId="1343"/>
    <cellStyle name="Обычный 303" xfId="1344"/>
    <cellStyle name="Обычный 304" xfId="1345"/>
    <cellStyle name="Обычный 305" xfId="1346"/>
    <cellStyle name="Обычный 306" xfId="1347"/>
    <cellStyle name="Обычный 307" xfId="1348"/>
    <cellStyle name="Обычный 308" xfId="1349"/>
    <cellStyle name="Обычный 309" xfId="1350"/>
    <cellStyle name="Обычный 31" xfId="1351"/>
    <cellStyle name="Обычный 310" xfId="1352"/>
    <cellStyle name="Обычный 311" xfId="1353"/>
    <cellStyle name="Обычный 312" xfId="1354"/>
    <cellStyle name="Обычный 313" xfId="1355"/>
    <cellStyle name="Обычный 314" xfId="1356"/>
    <cellStyle name="Обычный 315" xfId="1357"/>
    <cellStyle name="Обычный 316" xfId="1358"/>
    <cellStyle name="Обычный 317" xfId="1359"/>
    <cellStyle name="Обычный 318" xfId="1360"/>
    <cellStyle name="Обычный 319" xfId="1361"/>
    <cellStyle name="Обычный 32" xfId="1362"/>
    <cellStyle name="Обычный 320" xfId="1363"/>
    <cellStyle name="Обычный 321" xfId="1364"/>
    <cellStyle name="Обычный 322" xfId="1365"/>
    <cellStyle name="Обычный 323" xfId="1366"/>
    <cellStyle name="Обычный 324" xfId="1367"/>
    <cellStyle name="Обычный 325" xfId="1368"/>
    <cellStyle name="Обычный 326" xfId="1369"/>
    <cellStyle name="Обычный 327" xfId="1370"/>
    <cellStyle name="Обычный 328" xfId="1371"/>
    <cellStyle name="Обычный 329" xfId="1372"/>
    <cellStyle name="Обычный 33" xfId="1373"/>
    <cellStyle name="Обычный 330" xfId="1374"/>
    <cellStyle name="Обычный 331" xfId="1375"/>
    <cellStyle name="Обычный 332" xfId="1376"/>
    <cellStyle name="Обычный 333" xfId="1377"/>
    <cellStyle name="Обычный 334" xfId="1378"/>
    <cellStyle name="Обычный 335" xfId="1379"/>
    <cellStyle name="Обычный 336" xfId="1380"/>
    <cellStyle name="Обычный 337" xfId="1381"/>
    <cellStyle name="Обычный 338" xfId="1382"/>
    <cellStyle name="Обычный 339" xfId="1383"/>
    <cellStyle name="Обычный 34" xfId="1384"/>
    <cellStyle name="Обычный 340" xfId="1385"/>
    <cellStyle name="Обычный 341" xfId="1386"/>
    <cellStyle name="Обычный 342" xfId="1387"/>
    <cellStyle name="Обычный 343" xfId="1388"/>
    <cellStyle name="Обычный 344" xfId="1389"/>
    <cellStyle name="Обычный 345" xfId="1390"/>
    <cellStyle name="Обычный 346" xfId="1391"/>
    <cellStyle name="Обычный 347" xfId="1392"/>
    <cellStyle name="Обычный 348" xfId="1393"/>
    <cellStyle name="Обычный 349" xfId="1394"/>
    <cellStyle name="Обычный 35" xfId="1395"/>
    <cellStyle name="Обычный 350" xfId="1396"/>
    <cellStyle name="Обычный 351" xfId="1397"/>
    <cellStyle name="Обычный 352" xfId="1398"/>
    <cellStyle name="Обычный 353" xfId="1399"/>
    <cellStyle name="Обычный 354" xfId="1400"/>
    <cellStyle name="Обычный 355" xfId="1401"/>
    <cellStyle name="Обычный 356" xfId="1402"/>
    <cellStyle name="Обычный 357" xfId="1403"/>
    <cellStyle name="Обычный 358" xfId="1404"/>
    <cellStyle name="Обычный 359" xfId="1405"/>
    <cellStyle name="Обычный 36" xfId="1406"/>
    <cellStyle name="Обычный 360" xfId="1407"/>
    <cellStyle name="Обычный 361" xfId="1408"/>
    <cellStyle name="Обычный 362" xfId="1409"/>
    <cellStyle name="Обычный 363" xfId="1410"/>
    <cellStyle name="Обычный 364" xfId="1411"/>
    <cellStyle name="Обычный 365" xfId="1412"/>
    <cellStyle name="Обычный 366" xfId="1413"/>
    <cellStyle name="Обычный 367" xfId="1414"/>
    <cellStyle name="Обычный 368" xfId="1415"/>
    <cellStyle name="Обычный 369" xfId="1416"/>
    <cellStyle name="Обычный 37" xfId="1417"/>
    <cellStyle name="Обычный 370" xfId="1418"/>
    <cellStyle name="Обычный 371" xfId="1419"/>
    <cellStyle name="Обычный 372" xfId="1420"/>
    <cellStyle name="Обычный 373" xfId="1421"/>
    <cellStyle name="Обычный 374" xfId="1422"/>
    <cellStyle name="Обычный 375" xfId="1423"/>
    <cellStyle name="Обычный 376" xfId="1424"/>
    <cellStyle name="Обычный 377" xfId="1425"/>
    <cellStyle name="Обычный 378" xfId="1426"/>
    <cellStyle name="Обычный 379" xfId="1427"/>
    <cellStyle name="Обычный 38" xfId="1428"/>
    <cellStyle name="Обычный 380" xfId="1429"/>
    <cellStyle name="Обычный 381" xfId="1430"/>
    <cellStyle name="Обычный 382" xfId="1431"/>
    <cellStyle name="Обычный 383" xfId="1432"/>
    <cellStyle name="Обычный 384" xfId="1433"/>
    <cellStyle name="Обычный 385" xfId="1434"/>
    <cellStyle name="Обычный 386" xfId="1435"/>
    <cellStyle name="Обычный 387" xfId="1436"/>
    <cellStyle name="Обычный 388" xfId="1437"/>
    <cellStyle name="Обычный 389" xfId="1438"/>
    <cellStyle name="Обычный 39" xfId="1439"/>
    <cellStyle name="Обычный 390" xfId="1440"/>
    <cellStyle name="Обычный 391" xfId="1441"/>
    <cellStyle name="Обычный 392" xfId="1442"/>
    <cellStyle name="Обычный 393" xfId="1443"/>
    <cellStyle name="Обычный 394" xfId="1444"/>
    <cellStyle name="Обычный 395" xfId="1445"/>
    <cellStyle name="Обычный 396" xfId="1446"/>
    <cellStyle name="Обычный 397" xfId="1447"/>
    <cellStyle name="Обычный 398" xfId="1448"/>
    <cellStyle name="Обычный 399" xfId="1449"/>
    <cellStyle name="Обычный 4" xfId="1450"/>
    <cellStyle name="Обычный 4 2" xfId="1451"/>
    <cellStyle name="Обычный 4 3" xfId="1452"/>
    <cellStyle name="Обычный 4 3 2" xfId="1453"/>
    <cellStyle name="Обычный 4 4" xfId="1454"/>
    <cellStyle name="Обычный 40" xfId="1455"/>
    <cellStyle name="Обычный 400" xfId="1456"/>
    <cellStyle name="Обычный 401" xfId="1457"/>
    <cellStyle name="Обычный 402" xfId="1458"/>
    <cellStyle name="Обычный 403" xfId="1459"/>
    <cellStyle name="Обычный 404" xfId="1460"/>
    <cellStyle name="Обычный 405" xfId="1461"/>
    <cellStyle name="Обычный 406" xfId="1462"/>
    <cellStyle name="Обычный 407" xfId="1463"/>
    <cellStyle name="Обычный 408" xfId="1464"/>
    <cellStyle name="Обычный 409" xfId="1465"/>
    <cellStyle name="Обычный 41" xfId="1466"/>
    <cellStyle name="Обычный 410" xfId="1467"/>
    <cellStyle name="Обычный 411" xfId="1468"/>
    <cellStyle name="Обычный 412" xfId="1469"/>
    <cellStyle name="Обычный 413" xfId="1470"/>
    <cellStyle name="Обычный 414" xfId="1471"/>
    <cellStyle name="Обычный 415" xfId="1472"/>
    <cellStyle name="Обычный 416" xfId="1473"/>
    <cellStyle name="Обычный 417" xfId="1474"/>
    <cellStyle name="Обычный 418" xfId="1475"/>
    <cellStyle name="Обычный 419" xfId="1476"/>
    <cellStyle name="Обычный 42" xfId="1477"/>
    <cellStyle name="Обычный 420" xfId="1478"/>
    <cellStyle name="Обычный 421" xfId="1479"/>
    <cellStyle name="Обычный 422" xfId="1480"/>
    <cellStyle name="Обычный 423" xfId="1481"/>
    <cellStyle name="Обычный 424" xfId="1482"/>
    <cellStyle name="Обычный 425" xfId="1483"/>
    <cellStyle name="Обычный 426" xfId="1484"/>
    <cellStyle name="Обычный 427" xfId="1485"/>
    <cellStyle name="Обычный 428" xfId="1486"/>
    <cellStyle name="Обычный 429" xfId="1487"/>
    <cellStyle name="Обычный 43" xfId="1488"/>
    <cellStyle name="Обычный 430" xfId="1489"/>
    <cellStyle name="Обычный 431" xfId="1490"/>
    <cellStyle name="Обычный 432" xfId="1491"/>
    <cellStyle name="Обычный 433" xfId="1492"/>
    <cellStyle name="Обычный 434" xfId="1493"/>
    <cellStyle name="Обычный 435" xfId="1494"/>
    <cellStyle name="Обычный 436" xfId="1495"/>
    <cellStyle name="Обычный 437" xfId="1496"/>
    <cellStyle name="Обычный 438" xfId="1497"/>
    <cellStyle name="Обычный 439" xfId="1498"/>
    <cellStyle name="Обычный 44" xfId="1499"/>
    <cellStyle name="Обычный 440" xfId="1500"/>
    <cellStyle name="Обычный 441" xfId="1501"/>
    <cellStyle name="Обычный 442" xfId="1502"/>
    <cellStyle name="Обычный 443" xfId="1503"/>
    <cellStyle name="Обычный 444" xfId="1504"/>
    <cellStyle name="Обычный 445" xfId="1505"/>
    <cellStyle name="Обычный 446" xfId="1506"/>
    <cellStyle name="Обычный 447" xfId="1507"/>
    <cellStyle name="Обычный 448" xfId="1508"/>
    <cellStyle name="Обычный 449" xfId="1509"/>
    <cellStyle name="Обычный 45" xfId="1510"/>
    <cellStyle name="Обычный 450" xfId="1511"/>
    <cellStyle name="Обычный 451" xfId="1512"/>
    <cellStyle name="Обычный 452" xfId="1513"/>
    <cellStyle name="Обычный 453" xfId="1514"/>
    <cellStyle name="Обычный 454" xfId="1515"/>
    <cellStyle name="Обычный 455" xfId="1516"/>
    <cellStyle name="Обычный 456" xfId="1517"/>
    <cellStyle name="Обычный 457" xfId="1518"/>
    <cellStyle name="Обычный 458" xfId="1519"/>
    <cellStyle name="Обычный 459" xfId="1520"/>
    <cellStyle name="Обычный 46" xfId="1521"/>
    <cellStyle name="Обычный 460" xfId="1522"/>
    <cellStyle name="Обычный 461" xfId="1523"/>
    <cellStyle name="Обычный 462" xfId="1524"/>
    <cellStyle name="Обычный 463" xfId="1525"/>
    <cellStyle name="Обычный 464" xfId="1526"/>
    <cellStyle name="Обычный 465" xfId="1527"/>
    <cellStyle name="Обычный 466" xfId="1528"/>
    <cellStyle name="Обычный 467" xfId="1529"/>
    <cellStyle name="Обычный 468" xfId="1530"/>
    <cellStyle name="Обычный 469" xfId="1531"/>
    <cellStyle name="Обычный 47" xfId="1532"/>
    <cellStyle name="Обычный 470" xfId="1533"/>
    <cellStyle name="Обычный 471" xfId="1534"/>
    <cellStyle name="Обычный 472" xfId="1535"/>
    <cellStyle name="Обычный 473" xfId="1536"/>
    <cellStyle name="Обычный 474" xfId="1537"/>
    <cellStyle name="Обычный 475" xfId="1538"/>
    <cellStyle name="Обычный 476" xfId="1539"/>
    <cellStyle name="Обычный 477" xfId="1540"/>
    <cellStyle name="Обычный 478" xfId="1541"/>
    <cellStyle name="Обычный 479" xfId="1542"/>
    <cellStyle name="Обычный 48" xfId="1543"/>
    <cellStyle name="Обычный 480" xfId="1544"/>
    <cellStyle name="Обычный 481" xfId="1545"/>
    <cellStyle name="Обычный 482" xfId="1546"/>
    <cellStyle name="Обычный 483" xfId="1547"/>
    <cellStyle name="Обычный 484" xfId="1548"/>
    <cellStyle name="Обычный 485" xfId="1549"/>
    <cellStyle name="Обычный 486" xfId="1550"/>
    <cellStyle name="Обычный 487" xfId="1551"/>
    <cellStyle name="Обычный 488" xfId="1552"/>
    <cellStyle name="Обычный 489" xfId="1553"/>
    <cellStyle name="Обычный 49" xfId="1554"/>
    <cellStyle name="Обычный 490" xfId="1555"/>
    <cellStyle name="Обычный 491" xfId="1556"/>
    <cellStyle name="Обычный 492" xfId="1557"/>
    <cellStyle name="Обычный 493" xfId="1558"/>
    <cellStyle name="Обычный 494" xfId="1559"/>
    <cellStyle name="Обычный 495" xfId="1560"/>
    <cellStyle name="Обычный 496" xfId="1561"/>
    <cellStyle name="Обычный 497" xfId="1562"/>
    <cellStyle name="Обычный 498" xfId="1563"/>
    <cellStyle name="Обычный 499" xfId="1564"/>
    <cellStyle name="Обычный 5" xfId="1565"/>
    <cellStyle name="Обычный 50" xfId="1566"/>
    <cellStyle name="Обычный 500" xfId="1567"/>
    <cellStyle name="Обычный 501" xfId="1568"/>
    <cellStyle name="Обычный 502" xfId="1569"/>
    <cellStyle name="Обычный 503" xfId="1570"/>
    <cellStyle name="Обычный 504" xfId="1571"/>
    <cellStyle name="Обычный 505" xfId="1572"/>
    <cellStyle name="Обычный 506" xfId="1573"/>
    <cellStyle name="Обычный 507" xfId="1574"/>
    <cellStyle name="Обычный 508" xfId="1575"/>
    <cellStyle name="Обычный 509" xfId="1576"/>
    <cellStyle name="Обычный 51" xfId="1577"/>
    <cellStyle name="Обычный 510" xfId="1578"/>
    <cellStyle name="Обычный 511" xfId="1579"/>
    <cellStyle name="Обычный 512" xfId="1580"/>
    <cellStyle name="Обычный 513" xfId="1581"/>
    <cellStyle name="Обычный 514" xfId="1582"/>
    <cellStyle name="Обычный 515" xfId="1583"/>
    <cellStyle name="Обычный 516" xfId="1584"/>
    <cellStyle name="Обычный 517" xfId="1585"/>
    <cellStyle name="Обычный 518" xfId="1586"/>
    <cellStyle name="Обычный 519" xfId="1587"/>
    <cellStyle name="Обычный 52" xfId="1588"/>
    <cellStyle name="Обычный 520" xfId="1589"/>
    <cellStyle name="Обычный 521" xfId="1590"/>
    <cellStyle name="Обычный 522" xfId="1591"/>
    <cellStyle name="Обычный 523" xfId="1592"/>
    <cellStyle name="Обычный 524" xfId="1593"/>
    <cellStyle name="Обычный 525" xfId="1594"/>
    <cellStyle name="Обычный 526" xfId="1595"/>
    <cellStyle name="Обычный 527" xfId="1596"/>
    <cellStyle name="Обычный 528" xfId="1597"/>
    <cellStyle name="Обычный 529" xfId="1598"/>
    <cellStyle name="Обычный 53" xfId="1599"/>
    <cellStyle name="Обычный 530" xfId="1600"/>
    <cellStyle name="Обычный 531" xfId="1601"/>
    <cellStyle name="Обычный 532" xfId="1602"/>
    <cellStyle name="Обычный 533" xfId="1603"/>
    <cellStyle name="Обычный 534" xfId="1604"/>
    <cellStyle name="Обычный 535" xfId="1605"/>
    <cellStyle name="Обычный 536" xfId="1606"/>
    <cellStyle name="Обычный 537" xfId="1607"/>
    <cellStyle name="Обычный 538" xfId="1608"/>
    <cellStyle name="Обычный 539" xfId="1609"/>
    <cellStyle name="Обычный 54" xfId="1610"/>
    <cellStyle name="Обычный 540" xfId="1611"/>
    <cellStyle name="Обычный 541" xfId="1612"/>
    <cellStyle name="Обычный 542" xfId="1613"/>
    <cellStyle name="Обычный 543" xfId="1614"/>
    <cellStyle name="Обычный 544" xfId="1615"/>
    <cellStyle name="Обычный 545" xfId="1616"/>
    <cellStyle name="Обычный 546" xfId="1617"/>
    <cellStyle name="Обычный 547" xfId="1618"/>
    <cellStyle name="Обычный 548" xfId="1619"/>
    <cellStyle name="Обычный 549" xfId="1620"/>
    <cellStyle name="Обычный 55" xfId="1621"/>
    <cellStyle name="Обычный 550" xfId="1622"/>
    <cellStyle name="Обычный 551" xfId="1623"/>
    <cellStyle name="Обычный 552" xfId="1624"/>
    <cellStyle name="Обычный 553" xfId="1625"/>
    <cellStyle name="Обычный 554" xfId="1626"/>
    <cellStyle name="Обычный 555" xfId="1627"/>
    <cellStyle name="Обычный 556" xfId="1628"/>
    <cellStyle name="Обычный 557" xfId="1629"/>
    <cellStyle name="Обычный 558" xfId="1630"/>
    <cellStyle name="Обычный 559" xfId="1631"/>
    <cellStyle name="Обычный 56" xfId="1632"/>
    <cellStyle name="Обычный 560" xfId="1633"/>
    <cellStyle name="Обычный 561" xfId="1634"/>
    <cellStyle name="Обычный 562" xfId="1635"/>
    <cellStyle name="Обычный 563" xfId="1636"/>
    <cellStyle name="Обычный 564" xfId="1637"/>
    <cellStyle name="Обычный 565" xfId="1638"/>
    <cellStyle name="Обычный 566" xfId="1639"/>
    <cellStyle name="Обычный 567" xfId="1640"/>
    <cellStyle name="Обычный 568" xfId="1641"/>
    <cellStyle name="Обычный 569" xfId="1642"/>
    <cellStyle name="Обычный 57" xfId="1643"/>
    <cellStyle name="Обычный 570" xfId="1644"/>
    <cellStyle name="Обычный 571" xfId="1645"/>
    <cellStyle name="Обычный 572" xfId="1646"/>
    <cellStyle name="Обычный 573" xfId="1647"/>
    <cellStyle name="Обычный 574" xfId="1648"/>
    <cellStyle name="Обычный 575" xfId="1649"/>
    <cellStyle name="Обычный 576" xfId="1650"/>
    <cellStyle name="Обычный 577" xfId="1651"/>
    <cellStyle name="Обычный 578" xfId="1652"/>
    <cellStyle name="Обычный 579" xfId="1653"/>
    <cellStyle name="Обычный 58" xfId="1654"/>
    <cellStyle name="Обычный 580" xfId="1655"/>
    <cellStyle name="Обычный 581" xfId="1656"/>
    <cellStyle name="Обычный 582" xfId="1657"/>
    <cellStyle name="Обычный 583" xfId="1658"/>
    <cellStyle name="Обычный 584" xfId="1659"/>
    <cellStyle name="Обычный 585" xfId="1660"/>
    <cellStyle name="Обычный 586" xfId="1661"/>
    <cellStyle name="Обычный 587" xfId="1662"/>
    <cellStyle name="Обычный 588" xfId="1663"/>
    <cellStyle name="Обычный 589" xfId="1664"/>
    <cellStyle name="Обычный 59" xfId="1665"/>
    <cellStyle name="Обычный 59 2" xfId="1666"/>
    <cellStyle name="Обычный 590" xfId="1667"/>
    <cellStyle name="Обычный 591" xfId="1668"/>
    <cellStyle name="Обычный 592" xfId="1669"/>
    <cellStyle name="Обычный 593" xfId="1670"/>
    <cellStyle name="Обычный 594" xfId="1671"/>
    <cellStyle name="Обычный 595" xfId="1672"/>
    <cellStyle name="Обычный 596" xfId="1673"/>
    <cellStyle name="Обычный 597" xfId="1674"/>
    <cellStyle name="Обычный 598" xfId="1675"/>
    <cellStyle name="Обычный 599" xfId="1676"/>
    <cellStyle name="Обычный 6" xfId="1677"/>
    <cellStyle name="Обычный 6 2" xfId="1678"/>
    <cellStyle name="Обычный 6 3" xfId="1679"/>
    <cellStyle name="Обычный 6 4" xfId="1680"/>
    <cellStyle name="Обычный 6 5" xfId="1681"/>
    <cellStyle name="Обычный 6 6" xfId="1682"/>
    <cellStyle name="Обычный 6_Баграс 2" xfId="1683"/>
    <cellStyle name="Обычный 60" xfId="1684"/>
    <cellStyle name="Обычный 600" xfId="1685"/>
    <cellStyle name="Обычный 601" xfId="1686"/>
    <cellStyle name="Обычный 602" xfId="1687"/>
    <cellStyle name="Обычный 603" xfId="1688"/>
    <cellStyle name="Обычный 604" xfId="1689"/>
    <cellStyle name="Обычный 605" xfId="1690"/>
    <cellStyle name="Обычный 606" xfId="1691"/>
    <cellStyle name="Обычный 607" xfId="1692"/>
    <cellStyle name="Обычный 608" xfId="1693"/>
    <cellStyle name="Обычный 609" xfId="1694"/>
    <cellStyle name="Обычный 61" xfId="1695"/>
    <cellStyle name="Обычный 610" xfId="1696"/>
    <cellStyle name="Обычный 611" xfId="1697"/>
    <cellStyle name="Обычный 612" xfId="1698"/>
    <cellStyle name="Обычный 613" xfId="1699"/>
    <cellStyle name="Обычный 614" xfId="1700"/>
    <cellStyle name="Обычный 615" xfId="1701"/>
    <cellStyle name="Обычный 616" xfId="1702"/>
    <cellStyle name="Обычный 617" xfId="1703"/>
    <cellStyle name="Обычный 618" xfId="1704"/>
    <cellStyle name="Обычный 619" xfId="1705"/>
    <cellStyle name="Обычный 62" xfId="1706"/>
    <cellStyle name="Обычный 620" xfId="1707"/>
    <cellStyle name="Обычный 621" xfId="1708"/>
    <cellStyle name="Обычный 622" xfId="1709"/>
    <cellStyle name="Обычный 623" xfId="1710"/>
    <cellStyle name="Обычный 624" xfId="1711"/>
    <cellStyle name="Обычный 625" xfId="1712"/>
    <cellStyle name="Обычный 626" xfId="1713"/>
    <cellStyle name="Обычный 627" xfId="1714"/>
    <cellStyle name="Обычный 628" xfId="1715"/>
    <cellStyle name="Обычный 629" xfId="1716"/>
    <cellStyle name="Обычный 63" xfId="1717"/>
    <cellStyle name="Обычный 630" xfId="1718"/>
    <cellStyle name="Обычный 631" xfId="1719"/>
    <cellStyle name="Обычный 632" xfId="1720"/>
    <cellStyle name="Обычный 633" xfId="1721"/>
    <cellStyle name="Обычный 634" xfId="1722"/>
    <cellStyle name="Обычный 635" xfId="1723"/>
    <cellStyle name="Обычный 636" xfId="1724"/>
    <cellStyle name="Обычный 637" xfId="1725"/>
    <cellStyle name="Обычный 638" xfId="1726"/>
    <cellStyle name="Обычный 639" xfId="1727"/>
    <cellStyle name="Обычный 64" xfId="1728"/>
    <cellStyle name="Обычный 640" xfId="1729"/>
    <cellStyle name="Обычный 641" xfId="1730"/>
    <cellStyle name="Обычный 642" xfId="1731"/>
    <cellStyle name="Обычный 643" xfId="1732"/>
    <cellStyle name="Обычный 644" xfId="1733"/>
    <cellStyle name="Обычный 645" xfId="1734"/>
    <cellStyle name="Обычный 646" xfId="1735"/>
    <cellStyle name="Обычный 647" xfId="1736"/>
    <cellStyle name="Обычный 648" xfId="1737"/>
    <cellStyle name="Обычный 649" xfId="1738"/>
    <cellStyle name="Обычный 65" xfId="1739"/>
    <cellStyle name="Обычный 650" xfId="1740"/>
    <cellStyle name="Обычный 651" xfId="1741"/>
    <cellStyle name="Обычный 652" xfId="1742"/>
    <cellStyle name="Обычный 653" xfId="1743"/>
    <cellStyle name="Обычный 654" xfId="1744"/>
    <cellStyle name="Обычный 655" xfId="1745"/>
    <cellStyle name="Обычный 656" xfId="1746"/>
    <cellStyle name="Обычный 657" xfId="1747"/>
    <cellStyle name="Обычный 658" xfId="1748"/>
    <cellStyle name="Обычный 659" xfId="1749"/>
    <cellStyle name="Обычный 66" xfId="1750"/>
    <cellStyle name="Обычный 660" xfId="1751"/>
    <cellStyle name="Обычный 661" xfId="1752"/>
    <cellStyle name="Обычный 662" xfId="1753"/>
    <cellStyle name="Обычный 663" xfId="1754"/>
    <cellStyle name="Обычный 664" xfId="1755"/>
    <cellStyle name="Обычный 665" xfId="1756"/>
    <cellStyle name="Обычный 666" xfId="1757"/>
    <cellStyle name="Обычный 667" xfId="1758"/>
    <cellStyle name="Обычный 668" xfId="1759"/>
    <cellStyle name="Обычный 669" xfId="1760"/>
    <cellStyle name="Обычный 67" xfId="1761"/>
    <cellStyle name="Обычный 670" xfId="1762"/>
    <cellStyle name="Обычный 671" xfId="1763"/>
    <cellStyle name="Обычный 672" xfId="1764"/>
    <cellStyle name="Обычный 673" xfId="1765"/>
    <cellStyle name="Обычный 674" xfId="1766"/>
    <cellStyle name="Обычный 675" xfId="1767"/>
    <cellStyle name="Обычный 676" xfId="1768"/>
    <cellStyle name="Обычный 677" xfId="1769"/>
    <cellStyle name="Обычный 678" xfId="1770"/>
    <cellStyle name="Обычный 679" xfId="1771"/>
    <cellStyle name="Обычный 68" xfId="1772"/>
    <cellStyle name="Обычный 680" xfId="1773"/>
    <cellStyle name="Обычный 681" xfId="1774"/>
    <cellStyle name="Обычный 682" xfId="1775"/>
    <cellStyle name="Обычный 683" xfId="1776"/>
    <cellStyle name="Обычный 684" xfId="1777"/>
    <cellStyle name="Обычный 685" xfId="1778"/>
    <cellStyle name="Обычный 686" xfId="1779"/>
    <cellStyle name="Обычный 687" xfId="1780"/>
    <cellStyle name="Обычный 688" xfId="1781"/>
    <cellStyle name="Обычный 689" xfId="1782"/>
    <cellStyle name="Обычный 69" xfId="1783"/>
    <cellStyle name="Обычный 690" xfId="1784"/>
    <cellStyle name="Обычный 691" xfId="1785"/>
    <cellStyle name="Обычный 692" xfId="1786"/>
    <cellStyle name="Обычный 693" xfId="1787"/>
    <cellStyle name="Обычный 694" xfId="1788"/>
    <cellStyle name="Обычный 695" xfId="1789"/>
    <cellStyle name="Обычный 696" xfId="1790"/>
    <cellStyle name="Обычный 697" xfId="1791"/>
    <cellStyle name="Обычный 698" xfId="1792"/>
    <cellStyle name="Обычный 699" xfId="1793"/>
    <cellStyle name="Обычный 7" xfId="1794"/>
    <cellStyle name="Обычный 70" xfId="1795"/>
    <cellStyle name="Обычный 700" xfId="1796"/>
    <cellStyle name="Обычный 701" xfId="1797"/>
    <cellStyle name="Обычный 702" xfId="1798"/>
    <cellStyle name="Обычный 703" xfId="1799"/>
    <cellStyle name="Обычный 704" xfId="1800"/>
    <cellStyle name="Обычный 705" xfId="1801"/>
    <cellStyle name="Обычный 706" xfId="1802"/>
    <cellStyle name="Обычный 707" xfId="1803"/>
    <cellStyle name="Обычный 708" xfId="1804"/>
    <cellStyle name="Обычный 709" xfId="1805"/>
    <cellStyle name="Обычный 71" xfId="1806"/>
    <cellStyle name="Обычный 710" xfId="1807"/>
    <cellStyle name="Обычный 711" xfId="1808"/>
    <cellStyle name="Обычный 712" xfId="1809"/>
    <cellStyle name="Обычный 713" xfId="1810"/>
    <cellStyle name="Обычный 714" xfId="1811"/>
    <cellStyle name="Обычный 715" xfId="1812"/>
    <cellStyle name="Обычный 716" xfId="1813"/>
    <cellStyle name="Обычный 717" xfId="1814"/>
    <cellStyle name="Обычный 718" xfId="1815"/>
    <cellStyle name="Обычный 719" xfId="1816"/>
    <cellStyle name="Обычный 72" xfId="1817"/>
    <cellStyle name="Обычный 720" xfId="1818"/>
    <cellStyle name="Обычный 721" xfId="1819"/>
    <cellStyle name="Обычный 722" xfId="1820"/>
    <cellStyle name="Обычный 723" xfId="1821"/>
    <cellStyle name="Обычный 724" xfId="1822"/>
    <cellStyle name="Обычный 725" xfId="1823"/>
    <cellStyle name="Обычный 726" xfId="1824"/>
    <cellStyle name="Обычный 727" xfId="1825"/>
    <cellStyle name="Обычный 728" xfId="1826"/>
    <cellStyle name="Обычный 729" xfId="1827"/>
    <cellStyle name="Обычный 73" xfId="1828"/>
    <cellStyle name="Обычный 730" xfId="1829"/>
    <cellStyle name="Обычный 731" xfId="1830"/>
    <cellStyle name="Обычный 732" xfId="1831"/>
    <cellStyle name="Обычный 733" xfId="1832"/>
    <cellStyle name="Обычный 734" xfId="1833"/>
    <cellStyle name="Обычный 735" xfId="1834"/>
    <cellStyle name="Обычный 736" xfId="1835"/>
    <cellStyle name="Обычный 737" xfId="1836"/>
    <cellStyle name="Обычный 738" xfId="1837"/>
    <cellStyle name="Обычный 739" xfId="1838"/>
    <cellStyle name="Обычный 74" xfId="1839"/>
    <cellStyle name="Обычный 740" xfId="1840"/>
    <cellStyle name="Обычный 741" xfId="1841"/>
    <cellStyle name="Обычный 742" xfId="1842"/>
    <cellStyle name="Обычный 743" xfId="1843"/>
    <cellStyle name="Обычный 744" xfId="1844"/>
    <cellStyle name="Обычный 745" xfId="1845"/>
    <cellStyle name="Обычный 746" xfId="1846"/>
    <cellStyle name="Обычный 747" xfId="1847"/>
    <cellStyle name="Обычный 748" xfId="1848"/>
    <cellStyle name="Обычный 749" xfId="1849"/>
    <cellStyle name="Обычный 75" xfId="1850"/>
    <cellStyle name="Обычный 750" xfId="1851"/>
    <cellStyle name="Обычный 751" xfId="1852"/>
    <cellStyle name="Обычный 752" xfId="1853"/>
    <cellStyle name="Обычный 753" xfId="1854"/>
    <cellStyle name="Обычный 754" xfId="1855"/>
    <cellStyle name="Обычный 755" xfId="1856"/>
    <cellStyle name="Обычный 756" xfId="1857"/>
    <cellStyle name="Обычный 757" xfId="1858"/>
    <cellStyle name="Обычный 758" xfId="1859"/>
    <cellStyle name="Обычный 759" xfId="1860"/>
    <cellStyle name="Обычный 76" xfId="1861"/>
    <cellStyle name="Обычный 760" xfId="1862"/>
    <cellStyle name="Обычный 761" xfId="1863"/>
    <cellStyle name="Обычный 762" xfId="1864"/>
    <cellStyle name="Обычный 763" xfId="1865"/>
    <cellStyle name="Обычный 764" xfId="1866"/>
    <cellStyle name="Обычный 765" xfId="1867"/>
    <cellStyle name="Обычный 766" xfId="1868"/>
    <cellStyle name="Обычный 767" xfId="1869"/>
    <cellStyle name="Обычный 768" xfId="1870"/>
    <cellStyle name="Обычный 769" xfId="1871"/>
    <cellStyle name="Обычный 77" xfId="1872"/>
    <cellStyle name="Обычный 770" xfId="1873"/>
    <cellStyle name="Обычный 771" xfId="1874"/>
    <cellStyle name="Обычный 772" xfId="1875"/>
    <cellStyle name="Обычный 773" xfId="1876"/>
    <cellStyle name="Обычный 774" xfId="1877"/>
    <cellStyle name="Обычный 775" xfId="1878"/>
    <cellStyle name="Обычный 776" xfId="1879"/>
    <cellStyle name="Обычный 777" xfId="1880"/>
    <cellStyle name="Обычный 778" xfId="1881"/>
    <cellStyle name="Обычный 779" xfId="1882"/>
    <cellStyle name="Обычный 78" xfId="1883"/>
    <cellStyle name="Обычный 780" xfId="1884"/>
    <cellStyle name="Обычный 781" xfId="1885"/>
    <cellStyle name="Обычный 782" xfId="1886"/>
    <cellStyle name="Обычный 783" xfId="1887"/>
    <cellStyle name="Обычный 784" xfId="1888"/>
    <cellStyle name="Обычный 785" xfId="1889"/>
    <cellStyle name="Обычный 786" xfId="1890"/>
    <cellStyle name="Обычный 787" xfId="1891"/>
    <cellStyle name="Обычный 788" xfId="1892"/>
    <cellStyle name="Обычный 789" xfId="1893"/>
    <cellStyle name="Обычный 79" xfId="1894"/>
    <cellStyle name="Обычный 790" xfId="1895"/>
    <cellStyle name="Обычный 791" xfId="1896"/>
    <cellStyle name="Обычный 792" xfId="1897"/>
    <cellStyle name="Обычный 793" xfId="1898"/>
    <cellStyle name="Обычный 794" xfId="1899"/>
    <cellStyle name="Обычный 795" xfId="1900"/>
    <cellStyle name="Обычный 796" xfId="1901"/>
    <cellStyle name="Обычный 797" xfId="1902"/>
    <cellStyle name="Обычный 798" xfId="1903"/>
    <cellStyle name="Обычный 799" xfId="1904"/>
    <cellStyle name="Обычный 8" xfId="1905"/>
    <cellStyle name="Обычный 80" xfId="1906"/>
    <cellStyle name="Обычный 800" xfId="1907"/>
    <cellStyle name="Обычный 801" xfId="1908"/>
    <cellStyle name="Обычный 802" xfId="1909"/>
    <cellStyle name="Обычный 803" xfId="1910"/>
    <cellStyle name="Обычный 804" xfId="1911"/>
    <cellStyle name="Обычный 805" xfId="1912"/>
    <cellStyle name="Обычный 806" xfId="1913"/>
    <cellStyle name="Обычный 807" xfId="1914"/>
    <cellStyle name="Обычный 808" xfId="1915"/>
    <cellStyle name="Обычный 809" xfId="1916"/>
    <cellStyle name="Обычный 81" xfId="1917"/>
    <cellStyle name="Обычный 810" xfId="1918"/>
    <cellStyle name="Обычный 811" xfId="1919"/>
    <cellStyle name="Обычный 812" xfId="1920"/>
    <cellStyle name="Обычный 813" xfId="1921"/>
    <cellStyle name="Обычный 814" xfId="1922"/>
    <cellStyle name="Обычный 815" xfId="1923"/>
    <cellStyle name="Обычный 816" xfId="1924"/>
    <cellStyle name="Обычный 817" xfId="1925"/>
    <cellStyle name="Обычный 818" xfId="1926"/>
    <cellStyle name="Обычный 819" xfId="1927"/>
    <cellStyle name="Обычный 82" xfId="1928"/>
    <cellStyle name="Обычный 820" xfId="1929"/>
    <cellStyle name="Обычный 821" xfId="1930"/>
    <cellStyle name="Обычный 822" xfId="1931"/>
    <cellStyle name="Обычный 823" xfId="1932"/>
    <cellStyle name="Обычный 824" xfId="1933"/>
    <cellStyle name="Обычный 825" xfId="1934"/>
    <cellStyle name="Обычный 826" xfId="1935"/>
    <cellStyle name="Обычный 827" xfId="1936"/>
    <cellStyle name="Обычный 828" xfId="1937"/>
    <cellStyle name="Обычный 829" xfId="1938"/>
    <cellStyle name="Обычный 83" xfId="1939"/>
    <cellStyle name="Обычный 830" xfId="1940"/>
    <cellStyle name="Обычный 831" xfId="1941"/>
    <cellStyle name="Обычный 832" xfId="1942"/>
    <cellStyle name="Обычный 833" xfId="1943"/>
    <cellStyle name="Обычный 834" xfId="1944"/>
    <cellStyle name="Обычный 835" xfId="1945"/>
    <cellStyle name="Обычный 836" xfId="1946"/>
    <cellStyle name="Обычный 837" xfId="1947"/>
    <cellStyle name="Обычный 838" xfId="1948"/>
    <cellStyle name="Обычный 839" xfId="1949"/>
    <cellStyle name="Обычный 84" xfId="1950"/>
    <cellStyle name="Обычный 840" xfId="1951"/>
    <cellStyle name="Обычный 841" xfId="1952"/>
    <cellStyle name="Обычный 842" xfId="1953"/>
    <cellStyle name="Обычный 843" xfId="1954"/>
    <cellStyle name="Обычный 844" xfId="1955"/>
    <cellStyle name="Обычный 845" xfId="1956"/>
    <cellStyle name="Обычный 846" xfId="1957"/>
    <cellStyle name="Обычный 847" xfId="1958"/>
    <cellStyle name="Обычный 848" xfId="1959"/>
    <cellStyle name="Обычный 849" xfId="1960"/>
    <cellStyle name="Обычный 85" xfId="1961"/>
    <cellStyle name="Обычный 850" xfId="1962"/>
    <cellStyle name="Обычный 851" xfId="1963"/>
    <cellStyle name="Обычный 852" xfId="1964"/>
    <cellStyle name="Обычный 853" xfId="1965"/>
    <cellStyle name="Обычный 854" xfId="1966"/>
    <cellStyle name="Обычный 855" xfId="1967"/>
    <cellStyle name="Обычный 856" xfId="1968"/>
    <cellStyle name="Обычный 857" xfId="1969"/>
    <cellStyle name="Обычный 858" xfId="1970"/>
    <cellStyle name="Обычный 859" xfId="1971"/>
    <cellStyle name="Обычный 86" xfId="1972"/>
    <cellStyle name="Обычный 860" xfId="1973"/>
    <cellStyle name="Обычный 861" xfId="1974"/>
    <cellStyle name="Обычный 862" xfId="1975"/>
    <cellStyle name="Обычный 863" xfId="1976"/>
    <cellStyle name="Обычный 864" xfId="1977"/>
    <cellStyle name="Обычный 865" xfId="1978"/>
    <cellStyle name="Обычный 866" xfId="1979"/>
    <cellStyle name="Обычный 867" xfId="1980"/>
    <cellStyle name="Обычный 868" xfId="1981"/>
    <cellStyle name="Обычный 869" xfId="1982"/>
    <cellStyle name="Обычный 87" xfId="1983"/>
    <cellStyle name="Обычный 870" xfId="1984"/>
    <cellStyle name="Обычный 871" xfId="1985"/>
    <cellStyle name="Обычный 872" xfId="1986"/>
    <cellStyle name="Обычный 873" xfId="1987"/>
    <cellStyle name="Обычный 874" xfId="1988"/>
    <cellStyle name="Обычный 875" xfId="1989"/>
    <cellStyle name="Обычный 876" xfId="1990"/>
    <cellStyle name="Обычный 877" xfId="1991"/>
    <cellStyle name="Обычный 878" xfId="1992"/>
    <cellStyle name="Обычный 879" xfId="1993"/>
    <cellStyle name="Обычный 88" xfId="1994"/>
    <cellStyle name="Обычный 880" xfId="1995"/>
    <cellStyle name="Обычный 881" xfId="1996"/>
    <cellStyle name="Обычный 882" xfId="1997"/>
    <cellStyle name="Обычный 883" xfId="1998"/>
    <cellStyle name="Обычный 884" xfId="1999"/>
    <cellStyle name="Обычный 885" xfId="2000"/>
    <cellStyle name="Обычный 886" xfId="2001"/>
    <cellStyle name="Обычный 887" xfId="2002"/>
    <cellStyle name="Обычный 888" xfId="2003"/>
    <cellStyle name="Обычный 889" xfId="2004"/>
    <cellStyle name="Обычный 89" xfId="2005"/>
    <cellStyle name="Обычный 890" xfId="2006"/>
    <cellStyle name="Обычный 891" xfId="2007"/>
    <cellStyle name="Обычный 892" xfId="2008"/>
    <cellStyle name="Обычный 893" xfId="2009"/>
    <cellStyle name="Обычный 894" xfId="2010"/>
    <cellStyle name="Обычный 895" xfId="2011"/>
    <cellStyle name="Обычный 896" xfId="2012"/>
    <cellStyle name="Обычный 897" xfId="2013"/>
    <cellStyle name="Обычный 898" xfId="2014"/>
    <cellStyle name="Обычный 899" xfId="2015"/>
    <cellStyle name="Обычный 9" xfId="2016"/>
    <cellStyle name="Обычный 9 2" xfId="2017"/>
    <cellStyle name="Обычный 9 3" xfId="2018"/>
    <cellStyle name="Обычный 9 4" xfId="2019"/>
    <cellStyle name="Обычный 9 5" xfId="2020"/>
    <cellStyle name="Обычный 9 6" xfId="2021"/>
    <cellStyle name="Обычный 9_Баграс 2" xfId="2022"/>
    <cellStyle name="Обычный 90" xfId="2023"/>
    <cellStyle name="Обычный 900" xfId="2024"/>
    <cellStyle name="Обычный 901" xfId="2025"/>
    <cellStyle name="Обычный 902" xfId="2026"/>
    <cellStyle name="Обычный 903" xfId="2027"/>
    <cellStyle name="Обычный 904" xfId="2028"/>
    <cellStyle name="Обычный 905" xfId="2029"/>
    <cellStyle name="Обычный 906" xfId="2030"/>
    <cellStyle name="Обычный 907" xfId="2031"/>
    <cellStyle name="Обычный 908" xfId="2032"/>
    <cellStyle name="Обычный 909" xfId="2033"/>
    <cellStyle name="Обычный 91" xfId="2034"/>
    <cellStyle name="Обычный 910" xfId="2035"/>
    <cellStyle name="Обычный 911" xfId="2036"/>
    <cellStyle name="Обычный 912" xfId="2037"/>
    <cellStyle name="Обычный 913" xfId="2038"/>
    <cellStyle name="Обычный 914" xfId="2039"/>
    <cellStyle name="Обычный 915" xfId="2040"/>
    <cellStyle name="Обычный 916" xfId="2041"/>
    <cellStyle name="Обычный 917" xfId="2042"/>
    <cellStyle name="Обычный 918" xfId="2043"/>
    <cellStyle name="Обычный 919" xfId="2044"/>
    <cellStyle name="Обычный 92" xfId="2045"/>
    <cellStyle name="Обычный 920" xfId="2046"/>
    <cellStyle name="Обычный 921" xfId="2047"/>
    <cellStyle name="Обычный 922" xfId="2048"/>
    <cellStyle name="Обычный 923" xfId="2049"/>
    <cellStyle name="Обычный 924" xfId="2050"/>
    <cellStyle name="Обычный 925" xfId="2051"/>
    <cellStyle name="Обычный 926" xfId="2052"/>
    <cellStyle name="Обычный 927" xfId="2053"/>
    <cellStyle name="Обычный 928" xfId="2054"/>
    <cellStyle name="Обычный 929" xfId="2055"/>
    <cellStyle name="Обычный 93" xfId="2056"/>
    <cellStyle name="Обычный 930" xfId="2057"/>
    <cellStyle name="Обычный 931" xfId="2058"/>
    <cellStyle name="Обычный 932" xfId="2059"/>
    <cellStyle name="Обычный 933" xfId="2060"/>
    <cellStyle name="Обычный 934" xfId="2061"/>
    <cellStyle name="Обычный 935" xfId="2062"/>
    <cellStyle name="Обычный 936" xfId="2063"/>
    <cellStyle name="Обычный 937" xfId="2064"/>
    <cellStyle name="Обычный 938" xfId="2065"/>
    <cellStyle name="Обычный 939" xfId="2066"/>
    <cellStyle name="Обычный 94" xfId="2067"/>
    <cellStyle name="Обычный 940" xfId="2068"/>
    <cellStyle name="Обычный 941" xfId="2069"/>
    <cellStyle name="Обычный 942" xfId="2070"/>
    <cellStyle name="Обычный 943" xfId="2071"/>
    <cellStyle name="Обычный 944" xfId="2072"/>
    <cellStyle name="Обычный 945" xfId="2073"/>
    <cellStyle name="Обычный 946" xfId="2074"/>
    <cellStyle name="Обычный 947" xfId="2075"/>
    <cellStyle name="Обычный 948" xfId="2076"/>
    <cellStyle name="Обычный 949" xfId="2077"/>
    <cellStyle name="Обычный 95" xfId="2078"/>
    <cellStyle name="Обычный 950" xfId="2079"/>
    <cellStyle name="Обычный 951" xfId="2080"/>
    <cellStyle name="Обычный 952" xfId="2081"/>
    <cellStyle name="Обычный 953" xfId="2082"/>
    <cellStyle name="Обычный 954" xfId="2083"/>
    <cellStyle name="Обычный 955" xfId="2084"/>
    <cellStyle name="Обычный 956" xfId="2085"/>
    <cellStyle name="Обычный 957" xfId="2086"/>
    <cellStyle name="Обычный 958" xfId="2087"/>
    <cellStyle name="Обычный 959" xfId="2088"/>
    <cellStyle name="Обычный 96" xfId="2089"/>
    <cellStyle name="Обычный 960" xfId="2090"/>
    <cellStyle name="Обычный 961" xfId="2091"/>
    <cellStyle name="Обычный 962" xfId="2092"/>
    <cellStyle name="Обычный 963" xfId="2093"/>
    <cellStyle name="Обычный 964" xfId="2094"/>
    <cellStyle name="Обычный 965" xfId="2095"/>
    <cellStyle name="Обычный 966" xfId="2096"/>
    <cellStyle name="Обычный 967" xfId="2097"/>
    <cellStyle name="Обычный 968" xfId="2098"/>
    <cellStyle name="Обычный 969" xfId="2099"/>
    <cellStyle name="Обычный 97" xfId="2100"/>
    <cellStyle name="Обычный 970" xfId="2101"/>
    <cellStyle name="Обычный 971" xfId="2102"/>
    <cellStyle name="Обычный 972" xfId="2103"/>
    <cellStyle name="Обычный 973" xfId="2104"/>
    <cellStyle name="Обычный 974" xfId="2105"/>
    <cellStyle name="Обычный 975" xfId="2106"/>
    <cellStyle name="Обычный 976" xfId="2107"/>
    <cellStyle name="Обычный 977" xfId="2108"/>
    <cellStyle name="Обычный 978" xfId="2109"/>
    <cellStyle name="Обычный 979" xfId="2110"/>
    <cellStyle name="Обычный 98" xfId="2111"/>
    <cellStyle name="Обычный 980" xfId="2112"/>
    <cellStyle name="Обычный 981" xfId="2113"/>
    <cellStyle name="Обычный 982" xfId="2114"/>
    <cellStyle name="Обычный 983" xfId="2115"/>
    <cellStyle name="Обычный 984" xfId="2116"/>
    <cellStyle name="Обычный 985" xfId="2117"/>
    <cellStyle name="Обычный 986" xfId="2118"/>
    <cellStyle name="Обычный 987" xfId="2119"/>
    <cellStyle name="Обычный 988" xfId="2120"/>
    <cellStyle name="Обычный 989" xfId="2121"/>
    <cellStyle name="Обычный 99" xfId="2122"/>
    <cellStyle name="Обычный 990" xfId="2123"/>
    <cellStyle name="Обычный 991" xfId="2124"/>
    <cellStyle name="Обычный 992" xfId="2125"/>
    <cellStyle name="Обычный 993" xfId="2126"/>
    <cellStyle name="Обычный 994" xfId="2127"/>
    <cellStyle name="Обычный 995" xfId="2128"/>
    <cellStyle name="Обычный 996" xfId="2129"/>
    <cellStyle name="Обычный 997" xfId="2130"/>
    <cellStyle name="Обычный 998" xfId="2131"/>
    <cellStyle name="Обычный 999" xfId="2132"/>
    <cellStyle name="Обычный_KS_ZRHG_рцк" xfId="5"/>
    <cellStyle name="Обычный_SSR5086" xfId="6"/>
    <cellStyle name="Обычный_Приложение 4" xfId="1"/>
    <cellStyle name="Обычный_Расчет стоимости услуг ТЭР" xfId="4"/>
    <cellStyle name="Обычный_рцк" xfId="3"/>
    <cellStyle name="Обычный_РЦК2" xfId="7"/>
    <cellStyle name="Параметр" xfId="2133"/>
    <cellStyle name="ПеременныеСметы" xfId="2134"/>
    <cellStyle name="Плохой 2" xfId="2135"/>
    <cellStyle name="Плохой 2 2" xfId="2136"/>
    <cellStyle name="Плохой 2 3" xfId="2137"/>
    <cellStyle name="Плохой 2 4" xfId="2138"/>
    <cellStyle name="Плохой 2 5" xfId="2139"/>
    <cellStyle name="Плохой 2 6" xfId="2140"/>
    <cellStyle name="Плохой 3" xfId="2141"/>
    <cellStyle name="Плохой 4" xfId="2142"/>
    <cellStyle name="Плохой 5" xfId="2143"/>
    <cellStyle name="Плохой 6" xfId="2144"/>
    <cellStyle name="Плохой 7" xfId="2145"/>
    <cellStyle name="ПодПодраздел" xfId="2146"/>
    <cellStyle name="Подраздел" xfId="2147"/>
    <cellStyle name="Пояснение 2" xfId="2148"/>
    <cellStyle name="Пояснение 2 2" xfId="2149"/>
    <cellStyle name="Пояснение 2 3" xfId="2150"/>
    <cellStyle name="Пояснение 2 4" xfId="2151"/>
    <cellStyle name="Пояснение 2 5" xfId="2152"/>
    <cellStyle name="Пояснение 2 6" xfId="2153"/>
    <cellStyle name="Пояснение 3" xfId="2154"/>
    <cellStyle name="Пояснение 4" xfId="2155"/>
    <cellStyle name="Пояснение 5" xfId="2156"/>
    <cellStyle name="Пояснение 6" xfId="2157"/>
    <cellStyle name="Пояснение 7" xfId="2158"/>
    <cellStyle name="Примечание 2" xfId="2159"/>
    <cellStyle name="Примечание 2 2" xfId="2160"/>
    <cellStyle name="Примечание 2 3" xfId="2161"/>
    <cellStyle name="Примечание 2 4" xfId="2162"/>
    <cellStyle name="Примечание 2 5" xfId="2163"/>
    <cellStyle name="Примечание 2 6" xfId="2164"/>
    <cellStyle name="Примечание 2_индекс ПРБ 19 тайл" xfId="2165"/>
    <cellStyle name="Примечание 3" xfId="2166"/>
    <cellStyle name="Примечание 4" xfId="2167"/>
    <cellStyle name="Примечание 5" xfId="2168"/>
    <cellStyle name="Примечание 6" xfId="2169"/>
    <cellStyle name="Примечание 7" xfId="2170"/>
    <cellStyle name="Процент_PRG (2)" xfId="2171"/>
    <cellStyle name="Процентный 2" xfId="2172"/>
    <cellStyle name="Процентный 3" xfId="8"/>
    <cellStyle name="Процентный 3 2" xfId="2173"/>
    <cellStyle name="Раздел" xfId="2174"/>
    <cellStyle name="РесСмета" xfId="2175"/>
    <cellStyle name="СводВедРес" xfId="2176"/>
    <cellStyle name="СводВедРес 2" xfId="2177"/>
    <cellStyle name="СводВедРес_Сводная ресурсная ведомость ПМК 3 " xfId="2178"/>
    <cellStyle name="СводкаСтоимРаб" xfId="2179"/>
    <cellStyle name="СводРасч" xfId="2180"/>
    <cellStyle name="СводРасч 2" xfId="2181"/>
    <cellStyle name="СводРасч 3" xfId="2182"/>
    <cellStyle name="Связанная ячейка 2" xfId="2183"/>
    <cellStyle name="Связанная ячейка 2 2" xfId="2184"/>
    <cellStyle name="Связанная ячейка 2 3" xfId="2185"/>
    <cellStyle name="Связанная ячейка 2 4" xfId="2186"/>
    <cellStyle name="Связанная ячейка 2 5" xfId="2187"/>
    <cellStyle name="Связанная ячейка 2 6" xfId="2188"/>
    <cellStyle name="Связанная ячейка 2_индекс ПРБ 19 тайл" xfId="2189"/>
    <cellStyle name="Связанная ячейка 3" xfId="2190"/>
    <cellStyle name="Связанная ячейка 4" xfId="2191"/>
    <cellStyle name="Связанная ячейка 5" xfId="2192"/>
    <cellStyle name="Связанная ячейка 6" xfId="2193"/>
    <cellStyle name="Связанная ячейка 7" xfId="2194"/>
    <cellStyle name="Список ресурсов" xfId="2195"/>
    <cellStyle name="Стиль 1" xfId="2196"/>
    <cellStyle name="Стиль 1 2" xfId="2197"/>
    <cellStyle name="Стиль 1 3" xfId="2198"/>
    <cellStyle name="Стиль 1 4" xfId="2199"/>
    <cellStyle name="Стиль 1 5" xfId="2200"/>
    <cellStyle name="Стиль 1 6" xfId="2201"/>
    <cellStyle name="Стиль 1 7" xfId="2202"/>
    <cellStyle name="Стиль 1_1310.1.17  БКНС-1 Тайл.м.м" xfId="2203"/>
    <cellStyle name="Стиль_названий" xfId="2204"/>
    <cellStyle name="Строка нечётная" xfId="2205"/>
    <cellStyle name="Строка чётная" xfId="2206"/>
    <cellStyle name="ТЕКСТ" xfId="2207"/>
    <cellStyle name="Текст предупреждения 2" xfId="2208"/>
    <cellStyle name="Текст предупреждения 2 2" xfId="2209"/>
    <cellStyle name="Текст предупреждения 2 3" xfId="2210"/>
    <cellStyle name="Текст предупреждения 2 4" xfId="2211"/>
    <cellStyle name="Текст предупреждения 2 5" xfId="2212"/>
    <cellStyle name="Текст предупреждения 2 6" xfId="2213"/>
    <cellStyle name="Текст предупреждения 3" xfId="2214"/>
    <cellStyle name="Текст предупреждения 4" xfId="2215"/>
    <cellStyle name="Текст предупреждения 5" xfId="2216"/>
    <cellStyle name="Текст предупреждения 6" xfId="2217"/>
    <cellStyle name="Текст предупреждения 7" xfId="2218"/>
    <cellStyle name="Титул" xfId="2219"/>
    <cellStyle name="Тысячи [0]_ прил.2,4" xfId="2220"/>
    <cellStyle name="Тысячи_ прил.2,4" xfId="2221"/>
    <cellStyle name="Финансовый 2" xfId="2222"/>
    <cellStyle name="Финансовый 2 2" xfId="2223"/>
    <cellStyle name="Финансовый 2 3" xfId="2224"/>
    <cellStyle name="Финансовый 2 4" xfId="2225"/>
    <cellStyle name="Финансовый 2 5" xfId="2226"/>
    <cellStyle name="Финансовый 2 6" xfId="2227"/>
    <cellStyle name="Финансовый 2 7" xfId="2228"/>
    <cellStyle name="Финансовый 2 8" xfId="2229"/>
    <cellStyle name="Финансовый 3" xfId="2230"/>
    <cellStyle name="Финансовый 4" xfId="2231"/>
    <cellStyle name="Финансовый 4 2" xfId="2232"/>
    <cellStyle name="Финансовый 4 3" xfId="2233"/>
    <cellStyle name="Финансовый 4 4" xfId="2234"/>
    <cellStyle name="Финансовый 4 5" xfId="2235"/>
    <cellStyle name="Финансовый 4 6" xfId="2236"/>
    <cellStyle name="Финансовый 5" xfId="9"/>
    <cellStyle name="Финансовый 6" xfId="2237"/>
    <cellStyle name="Финансовый 7" xfId="2238"/>
    <cellStyle name="Формула" xfId="2239"/>
    <cellStyle name="Хвост" xfId="2240"/>
    <cellStyle name="Хороший 2" xfId="2241"/>
    <cellStyle name="Хороший 2 2" xfId="2242"/>
    <cellStyle name="Хороший 2 3" xfId="2243"/>
    <cellStyle name="Хороший 2 4" xfId="2244"/>
    <cellStyle name="Хороший 2 5" xfId="2245"/>
    <cellStyle name="Хороший 2 6" xfId="2246"/>
    <cellStyle name="Хороший 3" xfId="2247"/>
    <cellStyle name="Хороший 4" xfId="2248"/>
    <cellStyle name="Хороший 5" xfId="2249"/>
    <cellStyle name="Хороший 6" xfId="2250"/>
    <cellStyle name="Хороший 7" xfId="2251"/>
    <cellStyle name="Цена" xfId="2252"/>
    <cellStyle name="Ценник" xfId="2253"/>
    <cellStyle name="Ценник 2" xfId="2254"/>
    <cellStyle name="Џђћ–…ќ’ќ›‰" xfId="2255"/>
    <cellStyle name="Экспертиза" xfId="22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50;&#1091;&#1089;&#1090;&#1099;%20&#1089;%20&#1090;&#1088;&#1091;&#1073;&#1086;&#1081;/1306.1.154/&#1050;&#1091;&#1089;&#1090;%20&#1089;&#1082;&#1074;&#1072;&#1078;&#1080;&#1085;%2029&#1073;&#1080;&#108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50;&#1091;&#1089;&#1090;&#1099;%20&#1089;%20&#1090;&#1088;&#1091;&#1073;&#1086;&#1081;/1306.1.152/&#1050;&#1091;&#1089;&#1090;%20&#1089;&#1082;&#1074;&#1072;&#1078;&#1080;&#1085;%209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8 ПНР"/>
      <sheetName val="ф8 ПНР в рассылку"/>
      <sheetName val="см раскладка пнр"/>
      <sheetName val="ф8  СМР"/>
      <sheetName val="ф8  СМР в рассылку  "/>
      <sheetName val="см раскладка "/>
      <sheetName val="мат-лы "/>
      <sheetName val="ТР-Т  МАТЕР"/>
      <sheetName val="переб с перепр ТЕХН"/>
      <sheetName val="ОБОР (2)"/>
      <sheetName val="ресурс"/>
    </sheetNames>
    <sheetDataSet>
      <sheetData sheetId="0"/>
      <sheetData sheetId="1"/>
      <sheetData sheetId="2">
        <row r="11">
          <cell r="B11" t="str">
            <v>925/2015</v>
          </cell>
          <cell r="C11" t="str">
            <v>Пусконаладочные работы АВР</v>
          </cell>
        </row>
        <row r="12">
          <cell r="B12" t="str">
            <v>926/2015</v>
          </cell>
          <cell r="C12" t="str">
            <v>Пусконаладочные работы БГ</v>
          </cell>
        </row>
        <row r="13">
          <cell r="B13" t="str">
            <v>927/2015</v>
          </cell>
          <cell r="C13" t="str">
            <v>Пусконаладочные работы ГЗУ</v>
          </cell>
        </row>
        <row r="14">
          <cell r="B14" t="str">
            <v>928/2015</v>
          </cell>
          <cell r="C14" t="str">
            <v>Пусконаладочные работы КТПН</v>
          </cell>
        </row>
        <row r="15">
          <cell r="B15" t="str">
            <v>929/2015</v>
          </cell>
          <cell r="C15" t="str">
            <v>Пусконаладочные работы ПМС</v>
          </cell>
        </row>
        <row r="16">
          <cell r="B16" t="str">
            <v>930/2015</v>
          </cell>
          <cell r="C16" t="str">
            <v>Пусконаладочные работы сети электрические</v>
          </cell>
        </row>
        <row r="17">
          <cell r="B17" t="str">
            <v>931/2015</v>
          </cell>
          <cell r="C17" t="str">
            <v>Пусконаладочные работы УДХ</v>
          </cell>
        </row>
      </sheetData>
      <sheetData sheetId="3"/>
      <sheetData sheetId="4"/>
      <sheetData sheetId="5">
        <row r="5">
          <cell r="H5" t="str">
            <v>Обустройство Тайлаковского месторождения нефти.Куст скважин №29бис</v>
          </cell>
          <cell r="I5" t="str">
            <v>Куст скважин №29бис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8 ПНР"/>
      <sheetName val="ф8  СМР"/>
      <sheetName val="см раскладка смр "/>
      <sheetName val="см раскладка пнр"/>
      <sheetName val="мат-лы "/>
      <sheetName val="ОБОР (2)"/>
      <sheetName val="ТР-Т  МАТЕР"/>
      <sheetName val="ресурс"/>
      <sheetName val="перебазировка"/>
    </sheetNames>
    <sheetDataSet>
      <sheetData sheetId="0" refreshError="1"/>
      <sheetData sheetId="1" refreshError="1"/>
      <sheetData sheetId="2" refreshError="1"/>
      <sheetData sheetId="3">
        <row r="11">
          <cell r="B11" t="str">
            <v>891/2015</v>
          </cell>
          <cell r="D11">
            <v>165599</v>
          </cell>
          <cell r="K11">
            <v>107639</v>
          </cell>
          <cell r="L11">
            <v>66240</v>
          </cell>
          <cell r="M11">
            <v>3941</v>
          </cell>
        </row>
        <row r="12">
          <cell r="D12">
            <v>1402</v>
          </cell>
          <cell r="K12">
            <v>953</v>
          </cell>
          <cell r="L12">
            <v>561</v>
          </cell>
          <cell r="M12">
            <v>31</v>
          </cell>
        </row>
        <row r="13">
          <cell r="D13">
            <v>33178</v>
          </cell>
          <cell r="K13">
            <v>22561</v>
          </cell>
          <cell r="L13">
            <v>13271</v>
          </cell>
          <cell r="M13">
            <v>714</v>
          </cell>
        </row>
        <row r="14">
          <cell r="D14">
            <v>22822</v>
          </cell>
          <cell r="K14">
            <v>14834</v>
          </cell>
          <cell r="L14">
            <v>9129</v>
          </cell>
          <cell r="M14">
            <v>627</v>
          </cell>
        </row>
        <row r="15">
          <cell r="D15">
            <v>16514</v>
          </cell>
          <cell r="K15">
            <v>10734</v>
          </cell>
          <cell r="L15">
            <v>6606</v>
          </cell>
          <cell r="M15">
            <v>443</v>
          </cell>
        </row>
        <row r="16">
          <cell r="D16">
            <v>28519</v>
          </cell>
          <cell r="K16">
            <v>18537</v>
          </cell>
          <cell r="L16">
            <v>11408</v>
          </cell>
          <cell r="M16">
            <v>744</v>
          </cell>
        </row>
        <row r="17">
          <cell r="D17">
            <v>15970</v>
          </cell>
          <cell r="K17">
            <v>10860</v>
          </cell>
          <cell r="L17">
            <v>6388</v>
          </cell>
          <cell r="M17">
            <v>343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68"/>
  <sheetViews>
    <sheetView tabSelected="1" view="pageBreakPreview" zoomScale="60" zoomScaleNormal="85" workbookViewId="0">
      <selection activeCell="X2" sqref="X2"/>
    </sheetView>
  </sheetViews>
  <sheetFormatPr defaultColWidth="8.85546875" defaultRowHeight="12.75" x14ac:dyDescent="0.2"/>
  <cols>
    <col min="1" max="1" width="10.85546875" style="2" customWidth="1"/>
    <col min="2" max="2" width="36.7109375" style="2" customWidth="1"/>
    <col min="3" max="3" width="7.7109375" style="2" customWidth="1"/>
    <col min="4" max="4" width="8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0.7109375" style="2" customWidth="1"/>
    <col min="9" max="9" width="10.140625" style="2" customWidth="1"/>
    <col min="10" max="10" width="10.42578125" style="2" customWidth="1"/>
    <col min="11" max="11" width="10" style="2" customWidth="1"/>
    <col min="12" max="12" width="11.28515625" style="2" customWidth="1"/>
    <col min="13" max="13" width="9" style="2" customWidth="1"/>
    <col min="14" max="17" width="7.85546875" style="2" customWidth="1"/>
    <col min="18" max="18" width="10.42578125" style="2" customWidth="1"/>
    <col min="19" max="19" width="10.7109375" style="2" customWidth="1"/>
    <col min="20" max="20" width="10.5703125" style="2" customWidth="1"/>
    <col min="21" max="21" width="9.28515625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18.85546875" style="2" customWidth="1"/>
    <col min="26" max="26" width="14.85546875" style="2" customWidth="1"/>
    <col min="27" max="27" width="11.7109375" style="2" customWidth="1"/>
    <col min="28" max="28" width="10.140625" style="2" bestFit="1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1"/>
      <c r="X1" s="172" t="s">
        <v>66</v>
      </c>
      <c r="Y1" s="172"/>
    </row>
    <row r="2" spans="1:27" ht="15.75" x14ac:dyDescent="0.25">
      <c r="A2" s="1"/>
      <c r="X2" s="3"/>
      <c r="Y2" s="3"/>
    </row>
    <row r="3" spans="1:27" x14ac:dyDescent="0.2">
      <c r="A3" s="201" t="s">
        <v>0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</row>
    <row r="4" spans="1:27" x14ac:dyDescent="0.2">
      <c r="A4" s="172" t="s">
        <v>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</row>
    <row r="5" spans="1:27" ht="14.25" x14ac:dyDescent="0.2">
      <c r="A5" s="2" t="s">
        <v>2</v>
      </c>
      <c r="B5" s="202" t="str">
        <f>'[5]см раскладка '!H5</f>
        <v>Обустройство Тайлаковского месторождения нефти.Куст скважин №29бис</v>
      </c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</row>
    <row r="6" spans="1:27" ht="14.25" x14ac:dyDescent="0.2">
      <c r="A6" s="2" t="s">
        <v>3</v>
      </c>
      <c r="B6" s="202" t="str">
        <f>'[5]см раскладка '!I5</f>
        <v>Куст скважин №29бис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</row>
    <row r="7" spans="1:27" ht="14.25" x14ac:dyDescent="0.2">
      <c r="B7" s="4"/>
      <c r="C7" s="4"/>
      <c r="D7" s="4"/>
      <c r="E7" s="5"/>
      <c r="F7" s="5"/>
      <c r="G7" s="5"/>
      <c r="H7" s="5"/>
      <c r="I7" s="5"/>
      <c r="J7" s="5"/>
      <c r="K7" s="6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7"/>
    </row>
    <row r="8" spans="1:27" ht="14.25" x14ac:dyDescent="0.2">
      <c r="B8" s="5"/>
      <c r="C8" s="5"/>
      <c r="D8" s="5"/>
      <c r="E8" s="5"/>
      <c r="F8" s="5"/>
      <c r="G8" s="4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7"/>
    </row>
    <row r="9" spans="1:27" ht="13.5" thickBot="1" x14ac:dyDescent="0.25">
      <c r="B9" s="8"/>
      <c r="C9" s="8"/>
      <c r="D9" s="8"/>
      <c r="E9" s="9"/>
      <c r="F9" s="10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27" x14ac:dyDescent="0.2">
      <c r="A10" s="204" t="s">
        <v>4</v>
      </c>
      <c r="B10" s="207" t="s">
        <v>5</v>
      </c>
      <c r="C10" s="210" t="s">
        <v>6</v>
      </c>
      <c r="D10" s="211" t="s">
        <v>7</v>
      </c>
      <c r="E10" s="214" t="s">
        <v>8</v>
      </c>
      <c r="F10" s="215"/>
      <c r="G10" s="215"/>
      <c r="H10" s="215"/>
      <c r="I10" s="215"/>
      <c r="J10" s="215"/>
      <c r="K10" s="215"/>
      <c r="L10" s="215"/>
      <c r="M10" s="188" t="s">
        <v>9</v>
      </c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90"/>
      <c r="Z10" s="191"/>
      <c r="AA10" s="172"/>
    </row>
    <row r="11" spans="1:27" x14ac:dyDescent="0.2">
      <c r="A11" s="205"/>
      <c r="B11" s="208"/>
      <c r="C11" s="192"/>
      <c r="D11" s="212"/>
      <c r="E11" s="192" t="s">
        <v>10</v>
      </c>
      <c r="F11" s="194" t="s">
        <v>11</v>
      </c>
      <c r="G11" s="195"/>
      <c r="H11" s="195"/>
      <c r="I11" s="195"/>
      <c r="J11" s="195"/>
      <c r="K11" s="195"/>
      <c r="L11" s="195"/>
      <c r="M11" s="196" t="s">
        <v>12</v>
      </c>
      <c r="N11" s="198" t="s">
        <v>13</v>
      </c>
      <c r="O11" s="198"/>
      <c r="P11" s="198" t="s">
        <v>14</v>
      </c>
      <c r="Q11" s="198"/>
      <c r="R11" s="199" t="s">
        <v>15</v>
      </c>
      <c r="S11" s="175" t="s">
        <v>16</v>
      </c>
      <c r="T11" s="199" t="s">
        <v>17</v>
      </c>
      <c r="U11" s="173" t="s">
        <v>18</v>
      </c>
      <c r="V11" s="175" t="s">
        <v>19</v>
      </c>
      <c r="W11" s="173" t="s">
        <v>20</v>
      </c>
      <c r="X11" s="173" t="s">
        <v>21</v>
      </c>
      <c r="Y11" s="177" t="s">
        <v>22</v>
      </c>
    </row>
    <row r="12" spans="1:27" ht="64.5" thickBot="1" x14ac:dyDescent="0.25">
      <c r="A12" s="206"/>
      <c r="B12" s="209"/>
      <c r="C12" s="193"/>
      <c r="D12" s="213"/>
      <c r="E12" s="193"/>
      <c r="F12" s="11" t="s">
        <v>23</v>
      </c>
      <c r="G12" s="11" t="s">
        <v>24</v>
      </c>
      <c r="H12" s="11" t="s">
        <v>25</v>
      </c>
      <c r="I12" s="11" t="s">
        <v>26</v>
      </c>
      <c r="J12" s="11" t="s">
        <v>27</v>
      </c>
      <c r="K12" s="11" t="s">
        <v>20</v>
      </c>
      <c r="L12" s="12" t="s">
        <v>21</v>
      </c>
      <c r="M12" s="197"/>
      <c r="N12" s="13" t="s">
        <v>28</v>
      </c>
      <c r="O12" s="14" t="s">
        <v>29</v>
      </c>
      <c r="P12" s="13" t="s">
        <v>28</v>
      </c>
      <c r="Q12" s="14" t="s">
        <v>29</v>
      </c>
      <c r="R12" s="200"/>
      <c r="S12" s="176"/>
      <c r="T12" s="200"/>
      <c r="U12" s="174"/>
      <c r="V12" s="176"/>
      <c r="W12" s="174"/>
      <c r="X12" s="174"/>
      <c r="Y12" s="178"/>
      <c r="Z12" s="15"/>
    </row>
    <row r="13" spans="1:27" s="3" customFormat="1" ht="13.5" thickBot="1" x14ac:dyDescent="0.25">
      <c r="A13" s="16">
        <v>1</v>
      </c>
      <c r="B13" s="17">
        <f>A13+1</f>
        <v>2</v>
      </c>
      <c r="C13" s="17">
        <v>3</v>
      </c>
      <c r="D13" s="17">
        <v>4</v>
      </c>
      <c r="E13" s="17">
        <v>5</v>
      </c>
      <c r="F13" s="18">
        <v>6</v>
      </c>
      <c r="G13" s="18">
        <v>7</v>
      </c>
      <c r="H13" s="18">
        <v>8</v>
      </c>
      <c r="I13" s="18">
        <v>9</v>
      </c>
      <c r="J13" s="18">
        <v>10</v>
      </c>
      <c r="K13" s="18">
        <v>11</v>
      </c>
      <c r="L13" s="19">
        <v>12</v>
      </c>
      <c r="M13" s="20">
        <v>13</v>
      </c>
      <c r="N13" s="21">
        <v>14</v>
      </c>
      <c r="O13" s="21">
        <v>15</v>
      </c>
      <c r="P13" s="21">
        <v>16</v>
      </c>
      <c r="Q13" s="22">
        <v>17</v>
      </c>
      <c r="R13" s="20">
        <v>18</v>
      </c>
      <c r="S13" s="20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2">
        <v>25</v>
      </c>
    </row>
    <row r="14" spans="1:27" s="3" customFormat="1" x14ac:dyDescent="0.2">
      <c r="A14" s="24" t="str">
        <f>'[5]см раскладка пнр'!B11</f>
        <v>925/2015</v>
      </c>
      <c r="B14" s="25" t="str">
        <f>'[5]см раскладка пнр'!C11</f>
        <v>Пусконаладочные работы АВР</v>
      </c>
      <c r="C14" s="26"/>
      <c r="D14" s="26"/>
      <c r="E14" s="27">
        <f t="shared" ref="E14:E20" si="0">F14+G14+H14+K14+L14</f>
        <v>339478</v>
      </c>
      <c r="F14" s="28"/>
      <c r="G14" s="28">
        <f>'[6]см раскладка пнр'!D11</f>
        <v>165599</v>
      </c>
      <c r="H14" s="28"/>
      <c r="I14" s="28"/>
      <c r="J14" s="28"/>
      <c r="K14" s="29">
        <f>'[6]см раскладка пнр'!K11</f>
        <v>107639</v>
      </c>
      <c r="L14" s="29">
        <f>'[6]см раскладка пнр'!L11</f>
        <v>66240</v>
      </c>
      <c r="M14" s="26"/>
      <c r="N14" s="26"/>
      <c r="O14" s="26"/>
      <c r="P14" s="26"/>
      <c r="Q14" s="26"/>
      <c r="R14" s="26"/>
      <c r="S14" s="26">
        <f>'[6]см раскладка пнр'!M11</f>
        <v>3941</v>
      </c>
      <c r="T14" s="26"/>
      <c r="U14" s="26"/>
      <c r="V14" s="26"/>
      <c r="W14" s="26"/>
      <c r="X14" s="26"/>
      <c r="Y14" s="30"/>
    </row>
    <row r="15" spans="1:27" s="3" customFormat="1" x14ac:dyDescent="0.2">
      <c r="A15" s="31" t="str">
        <f>'[5]см раскладка пнр'!B12</f>
        <v>926/2015</v>
      </c>
      <c r="B15" s="32" t="str">
        <f>'[5]см раскладка пнр'!C12</f>
        <v>Пусконаладочные работы БГ</v>
      </c>
      <c r="C15" s="33"/>
      <c r="D15" s="33"/>
      <c r="E15" s="34">
        <f t="shared" si="0"/>
        <v>2916</v>
      </c>
      <c r="F15" s="35"/>
      <c r="G15" s="35">
        <f>'[6]см раскладка пнр'!D12</f>
        <v>1402</v>
      </c>
      <c r="H15" s="35"/>
      <c r="I15" s="35"/>
      <c r="J15" s="35"/>
      <c r="K15" s="36">
        <f>'[6]см раскладка пнр'!K12</f>
        <v>953</v>
      </c>
      <c r="L15" s="36">
        <f>'[6]см раскладка пнр'!L12</f>
        <v>561</v>
      </c>
      <c r="M15" s="33"/>
      <c r="N15" s="33"/>
      <c r="O15" s="33"/>
      <c r="P15" s="33"/>
      <c r="Q15" s="33"/>
      <c r="R15" s="33"/>
      <c r="S15" s="33">
        <f>'[6]см раскладка пнр'!M12</f>
        <v>31</v>
      </c>
      <c r="T15" s="33"/>
      <c r="U15" s="33"/>
      <c r="V15" s="33"/>
      <c r="W15" s="33"/>
      <c r="X15" s="33"/>
      <c r="Y15" s="37"/>
    </row>
    <row r="16" spans="1:27" s="3" customFormat="1" x14ac:dyDescent="0.2">
      <c r="A16" s="31" t="str">
        <f>'[5]см раскладка пнр'!B13</f>
        <v>927/2015</v>
      </c>
      <c r="B16" s="32" t="str">
        <f>'[5]см раскладка пнр'!C13</f>
        <v>Пусконаладочные работы ГЗУ</v>
      </c>
      <c r="C16" s="33"/>
      <c r="D16" s="33"/>
      <c r="E16" s="34">
        <f t="shared" si="0"/>
        <v>69010</v>
      </c>
      <c r="F16" s="35"/>
      <c r="G16" s="35">
        <f>'[6]см раскладка пнр'!D13</f>
        <v>33178</v>
      </c>
      <c r="H16" s="35"/>
      <c r="I16" s="35"/>
      <c r="J16" s="35"/>
      <c r="K16" s="36">
        <f>'[6]см раскладка пнр'!K13</f>
        <v>22561</v>
      </c>
      <c r="L16" s="36">
        <f>'[6]см раскладка пнр'!L13</f>
        <v>13271</v>
      </c>
      <c r="M16" s="33"/>
      <c r="N16" s="33"/>
      <c r="O16" s="33"/>
      <c r="P16" s="33"/>
      <c r="Q16" s="33"/>
      <c r="R16" s="33"/>
      <c r="S16" s="33">
        <f>'[6]см раскладка пнр'!M13</f>
        <v>714</v>
      </c>
      <c r="T16" s="33"/>
      <c r="U16" s="33"/>
      <c r="V16" s="33"/>
      <c r="W16" s="33"/>
      <c r="X16" s="33"/>
      <c r="Y16" s="37"/>
    </row>
    <row r="17" spans="1:259" s="3" customFormat="1" x14ac:dyDescent="0.2">
      <c r="A17" s="31" t="str">
        <f>'[5]см раскладка пнр'!B14</f>
        <v>928/2015</v>
      </c>
      <c r="B17" s="32" t="str">
        <f>'[5]см раскладка пнр'!C14</f>
        <v>Пусконаладочные работы КТПН</v>
      </c>
      <c r="C17" s="33"/>
      <c r="D17" s="33"/>
      <c r="E17" s="34">
        <f t="shared" si="0"/>
        <v>46785</v>
      </c>
      <c r="F17" s="35"/>
      <c r="G17" s="35">
        <f>'[6]см раскладка пнр'!D14</f>
        <v>22822</v>
      </c>
      <c r="H17" s="35"/>
      <c r="I17" s="35"/>
      <c r="J17" s="35"/>
      <c r="K17" s="36">
        <f>'[6]см раскладка пнр'!K14</f>
        <v>14834</v>
      </c>
      <c r="L17" s="36">
        <f>'[6]см раскладка пнр'!L14</f>
        <v>9129</v>
      </c>
      <c r="M17" s="33"/>
      <c r="N17" s="33"/>
      <c r="O17" s="33"/>
      <c r="P17" s="33"/>
      <c r="Q17" s="33"/>
      <c r="R17" s="33"/>
      <c r="S17" s="33">
        <f>'[6]см раскладка пнр'!M14</f>
        <v>627</v>
      </c>
      <c r="T17" s="33"/>
      <c r="U17" s="33"/>
      <c r="V17" s="33"/>
      <c r="W17" s="33"/>
      <c r="X17" s="33"/>
      <c r="Y17" s="37"/>
    </row>
    <row r="18" spans="1:259" s="3" customFormat="1" x14ac:dyDescent="0.2">
      <c r="A18" s="31" t="str">
        <f>'[5]см раскладка пнр'!B15</f>
        <v>929/2015</v>
      </c>
      <c r="B18" s="32" t="str">
        <f>'[5]см раскладка пнр'!C15</f>
        <v>Пусконаладочные работы ПМС</v>
      </c>
      <c r="C18" s="33"/>
      <c r="D18" s="33"/>
      <c r="E18" s="34">
        <f t="shared" si="0"/>
        <v>33854</v>
      </c>
      <c r="F18" s="35"/>
      <c r="G18" s="35">
        <f>'[6]см раскладка пнр'!D15</f>
        <v>16514</v>
      </c>
      <c r="H18" s="35"/>
      <c r="I18" s="35"/>
      <c r="J18" s="35"/>
      <c r="K18" s="36">
        <f>'[6]см раскладка пнр'!K15</f>
        <v>10734</v>
      </c>
      <c r="L18" s="36">
        <f>'[6]см раскладка пнр'!L15</f>
        <v>6606</v>
      </c>
      <c r="M18" s="33"/>
      <c r="N18" s="33"/>
      <c r="O18" s="33"/>
      <c r="P18" s="33"/>
      <c r="Q18" s="33"/>
      <c r="R18" s="33"/>
      <c r="S18" s="33">
        <f>'[6]см раскладка пнр'!M15</f>
        <v>443</v>
      </c>
      <c r="T18" s="33"/>
      <c r="U18" s="33"/>
      <c r="V18" s="33"/>
      <c r="W18" s="33"/>
      <c r="X18" s="33"/>
      <c r="Y18" s="37"/>
    </row>
    <row r="19" spans="1:259" s="15" customFormat="1" ht="25.5" x14ac:dyDescent="0.25">
      <c r="A19" s="38" t="str">
        <f>'[5]см раскладка пнр'!B16</f>
        <v>930/2015</v>
      </c>
      <c r="B19" s="39" t="str">
        <f>'[5]см раскладка пнр'!C16</f>
        <v>Пусконаладочные работы сети электрические</v>
      </c>
      <c r="C19" s="40"/>
      <c r="D19" s="40"/>
      <c r="E19" s="41">
        <f t="shared" si="0"/>
        <v>58464</v>
      </c>
      <c r="F19" s="35"/>
      <c r="G19" s="35">
        <f>'[6]см раскладка пнр'!D16</f>
        <v>28519</v>
      </c>
      <c r="H19" s="35"/>
      <c r="I19" s="35"/>
      <c r="J19" s="35"/>
      <c r="K19" s="36">
        <f>'[6]см раскладка пнр'!K16</f>
        <v>18537</v>
      </c>
      <c r="L19" s="36">
        <f>'[6]см раскладка пнр'!L16</f>
        <v>11408</v>
      </c>
      <c r="M19" s="40"/>
      <c r="N19" s="40"/>
      <c r="O19" s="40"/>
      <c r="P19" s="40"/>
      <c r="Q19" s="40"/>
      <c r="R19" s="40"/>
      <c r="S19" s="40">
        <f>'[6]см раскладка пнр'!M16</f>
        <v>744</v>
      </c>
      <c r="T19" s="40"/>
      <c r="U19" s="40"/>
      <c r="V19" s="40"/>
      <c r="W19" s="40"/>
      <c r="X19" s="40"/>
      <c r="Y19" s="42"/>
    </row>
    <row r="20" spans="1:259" s="3" customFormat="1" ht="13.5" thickBot="1" x14ac:dyDescent="0.25">
      <c r="A20" s="43" t="str">
        <f>'[5]см раскладка пнр'!B17</f>
        <v>931/2015</v>
      </c>
      <c r="B20" s="44" t="str">
        <f>'[5]см раскладка пнр'!C17</f>
        <v>Пусконаладочные работы УДХ</v>
      </c>
      <c r="C20" s="45"/>
      <c r="D20" s="45"/>
      <c r="E20" s="46">
        <f t="shared" si="0"/>
        <v>33218</v>
      </c>
      <c r="F20" s="47"/>
      <c r="G20" s="47">
        <f>'[6]см раскладка пнр'!D17</f>
        <v>15970</v>
      </c>
      <c r="H20" s="47"/>
      <c r="I20" s="47"/>
      <c r="J20" s="47"/>
      <c r="K20" s="48">
        <f>'[6]см раскладка пнр'!K17</f>
        <v>10860</v>
      </c>
      <c r="L20" s="48">
        <f>'[6]см раскладка пнр'!L17</f>
        <v>6388</v>
      </c>
      <c r="M20" s="45"/>
      <c r="N20" s="45"/>
      <c r="O20" s="45"/>
      <c r="P20" s="45"/>
      <c r="Q20" s="45"/>
      <c r="R20" s="45"/>
      <c r="S20" s="45">
        <f>'[6]см раскладка пнр'!M17</f>
        <v>343</v>
      </c>
      <c r="T20" s="45"/>
      <c r="U20" s="45"/>
      <c r="V20" s="45"/>
      <c r="W20" s="45"/>
      <c r="X20" s="45"/>
      <c r="Y20" s="49"/>
    </row>
    <row r="21" spans="1:259" x14ac:dyDescent="0.2">
      <c r="A21" s="50"/>
      <c r="B21" s="51" t="s">
        <v>30</v>
      </c>
      <c r="C21" s="51"/>
      <c r="D21" s="51"/>
      <c r="E21" s="52">
        <f>SUM(E14:E20)</f>
        <v>583725</v>
      </c>
      <c r="F21" s="52">
        <f t="shared" ref="F21:L21" si="1">SUM(F14:F20)</f>
        <v>0</v>
      </c>
      <c r="G21" s="52">
        <f t="shared" si="1"/>
        <v>284004</v>
      </c>
      <c r="H21" s="52">
        <f t="shared" si="1"/>
        <v>0</v>
      </c>
      <c r="I21" s="52">
        <f t="shared" si="1"/>
        <v>0</v>
      </c>
      <c r="J21" s="52">
        <f t="shared" si="1"/>
        <v>0</v>
      </c>
      <c r="K21" s="52">
        <f t="shared" si="1"/>
        <v>186118</v>
      </c>
      <c r="L21" s="52">
        <f t="shared" si="1"/>
        <v>113603</v>
      </c>
      <c r="M21" s="53">
        <f>O21+Q21</f>
        <v>0</v>
      </c>
      <c r="N21" s="52"/>
      <c r="O21" s="52"/>
      <c r="P21" s="52"/>
      <c r="Q21" s="52"/>
      <c r="R21" s="54">
        <f>S21*D43/164.25</f>
        <v>0</v>
      </c>
      <c r="S21" s="55">
        <f>SUM(S14:S20)</f>
        <v>6843</v>
      </c>
      <c r="T21" s="54">
        <f>(H21-I21)*$D$45</f>
        <v>0</v>
      </c>
      <c r="U21" s="56">
        <f>J21*$D$44</f>
        <v>0</v>
      </c>
      <c r="V21" s="55"/>
      <c r="W21" s="54">
        <f>(R21+U21)*$D$50</f>
        <v>0</v>
      </c>
      <c r="X21" s="54">
        <f>(R21+U21)*$D$51</f>
        <v>0</v>
      </c>
      <c r="Y21" s="57">
        <f>M21+R21+T21+W21+X21</f>
        <v>0</v>
      </c>
      <c r="Z21" s="58"/>
    </row>
    <row r="22" spans="1:259" ht="13.5" x14ac:dyDescent="0.2">
      <c r="A22" s="59" t="s">
        <v>31</v>
      </c>
      <c r="B22" s="60" t="s">
        <v>32</v>
      </c>
      <c r="C22" s="60"/>
      <c r="D22" s="60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2"/>
    </row>
    <row r="23" spans="1:259" x14ac:dyDescent="0.2">
      <c r="A23" s="59"/>
      <c r="B23" s="63" t="s">
        <v>33</v>
      </c>
      <c r="C23" s="63"/>
      <c r="D23" s="63"/>
      <c r="E23" s="64">
        <f>E21+E22</f>
        <v>583725</v>
      </c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5">
        <f>Y21+Y22</f>
        <v>0</v>
      </c>
    </row>
    <row r="24" spans="1:259" x14ac:dyDescent="0.2">
      <c r="A24" s="66"/>
      <c r="B24" s="63" t="s">
        <v>34</v>
      </c>
      <c r="C24" s="63"/>
      <c r="D24" s="63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7"/>
      <c r="T24" s="64"/>
      <c r="U24" s="64"/>
      <c r="V24" s="67"/>
      <c r="W24" s="64"/>
      <c r="X24" s="64"/>
      <c r="Y24" s="65"/>
      <c r="Z24" s="58"/>
    </row>
    <row r="25" spans="1:259" ht="13.5" x14ac:dyDescent="0.2">
      <c r="A25" s="59" t="s">
        <v>31</v>
      </c>
      <c r="B25" s="68" t="s">
        <v>35</v>
      </c>
      <c r="C25" s="69"/>
      <c r="D25" s="69"/>
      <c r="E25" s="61">
        <f>E23*D47</f>
        <v>8755.875</v>
      </c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70">
        <f>(Y21-O21)*D47</f>
        <v>0</v>
      </c>
      <c r="Z25" s="58"/>
    </row>
    <row r="26" spans="1:259" ht="38.25" x14ac:dyDescent="0.2">
      <c r="A26" s="59" t="s">
        <v>31</v>
      </c>
      <c r="B26" s="71" t="s">
        <v>36</v>
      </c>
      <c r="C26" s="72"/>
      <c r="D26" s="72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2">
        <f>(Y21-O21)*D48</f>
        <v>0</v>
      </c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  <c r="DV26" s="73"/>
      <c r="DW26" s="73"/>
      <c r="DX26" s="73"/>
      <c r="DY26" s="73"/>
      <c r="DZ26" s="73"/>
      <c r="EA26" s="73"/>
      <c r="EB26" s="73"/>
      <c r="EC26" s="73"/>
      <c r="ED26" s="73"/>
      <c r="EE26" s="73"/>
      <c r="EF26" s="73"/>
      <c r="EG26" s="73"/>
      <c r="EH26" s="73"/>
      <c r="EI26" s="73"/>
      <c r="EJ26" s="73"/>
      <c r="EK26" s="73"/>
      <c r="EL26" s="73"/>
      <c r="EM26" s="73"/>
      <c r="EN26" s="73"/>
      <c r="EO26" s="73"/>
      <c r="EP26" s="73"/>
      <c r="EQ26" s="73"/>
      <c r="ER26" s="73"/>
      <c r="ES26" s="73"/>
      <c r="ET26" s="73"/>
      <c r="EU26" s="73"/>
      <c r="EV26" s="73"/>
      <c r="EW26" s="73"/>
      <c r="EX26" s="73"/>
      <c r="EY26" s="73"/>
      <c r="EZ26" s="73"/>
      <c r="FA26" s="73"/>
      <c r="FB26" s="73"/>
      <c r="FC26" s="73"/>
      <c r="FD26" s="73"/>
      <c r="FE26" s="73"/>
      <c r="FF26" s="73"/>
      <c r="FG26" s="73"/>
      <c r="FH26" s="73"/>
      <c r="FI26" s="73"/>
      <c r="FJ26" s="73"/>
      <c r="FK26" s="73"/>
      <c r="FL26" s="73"/>
      <c r="FM26" s="73"/>
      <c r="FN26" s="73"/>
      <c r="FO26" s="73"/>
      <c r="FP26" s="73"/>
      <c r="FQ26" s="73"/>
      <c r="FR26" s="73"/>
      <c r="FS26" s="73"/>
      <c r="FT26" s="73"/>
      <c r="FU26" s="73"/>
      <c r="FV26" s="73"/>
      <c r="FW26" s="73"/>
      <c r="FX26" s="73"/>
      <c r="FY26" s="73"/>
      <c r="FZ26" s="73"/>
      <c r="GA26" s="73"/>
      <c r="GB26" s="73"/>
      <c r="GC26" s="73"/>
      <c r="GD26" s="73"/>
      <c r="GE26" s="73"/>
      <c r="GF26" s="73"/>
      <c r="GG26" s="73"/>
      <c r="GH26" s="73"/>
      <c r="GI26" s="73"/>
      <c r="GJ26" s="73"/>
      <c r="GK26" s="73"/>
      <c r="GL26" s="73"/>
      <c r="GM26" s="73"/>
      <c r="GN26" s="73"/>
      <c r="GO26" s="73"/>
      <c r="GP26" s="73"/>
      <c r="GQ26" s="73"/>
      <c r="GR26" s="73"/>
      <c r="GS26" s="73"/>
      <c r="GT26" s="73"/>
      <c r="GU26" s="73"/>
      <c r="GV26" s="73"/>
      <c r="GW26" s="73"/>
      <c r="GX26" s="73"/>
      <c r="GY26" s="73"/>
      <c r="GZ26" s="73"/>
      <c r="HA26" s="73"/>
      <c r="HB26" s="73"/>
      <c r="HC26" s="73"/>
      <c r="HD26" s="73"/>
      <c r="HE26" s="73"/>
      <c r="HF26" s="73"/>
      <c r="HG26" s="73"/>
      <c r="HH26" s="73"/>
      <c r="HI26" s="73"/>
      <c r="HJ26" s="73"/>
      <c r="HK26" s="73"/>
      <c r="HL26" s="73"/>
      <c r="HM26" s="73"/>
      <c r="HN26" s="73"/>
      <c r="HO26" s="73"/>
      <c r="HP26" s="73"/>
      <c r="HQ26" s="73"/>
      <c r="HR26" s="73"/>
      <c r="HS26" s="73"/>
      <c r="HT26" s="73"/>
      <c r="HU26" s="73"/>
      <c r="HV26" s="73"/>
      <c r="HW26" s="73"/>
      <c r="HX26" s="73"/>
      <c r="HY26" s="73"/>
      <c r="HZ26" s="73"/>
      <c r="IA26" s="73"/>
      <c r="IB26" s="73"/>
      <c r="IC26" s="73"/>
      <c r="ID26" s="73"/>
      <c r="IE26" s="73"/>
      <c r="IF26" s="73"/>
      <c r="IG26" s="73"/>
      <c r="IH26" s="73"/>
      <c r="II26" s="73"/>
      <c r="IJ26" s="73"/>
      <c r="IK26" s="73"/>
      <c r="IL26" s="73"/>
      <c r="IM26" s="73"/>
      <c r="IN26" s="73"/>
      <c r="IO26" s="73"/>
      <c r="IP26" s="73"/>
      <c r="IQ26" s="73"/>
      <c r="IR26" s="73"/>
      <c r="IS26" s="73"/>
      <c r="IT26" s="73"/>
      <c r="IU26" s="73"/>
      <c r="IV26" s="73"/>
      <c r="IW26" s="73"/>
      <c r="IX26" s="73"/>
      <c r="IY26" s="73"/>
    </row>
    <row r="27" spans="1:259" x14ac:dyDescent="0.2">
      <c r="A27" s="59"/>
      <c r="B27" s="74" t="s">
        <v>37</v>
      </c>
      <c r="C27" s="74"/>
      <c r="D27" s="74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6"/>
    </row>
    <row r="28" spans="1:259" x14ac:dyDescent="0.2">
      <c r="A28" s="59"/>
      <c r="B28" s="77" t="s">
        <v>38</v>
      </c>
      <c r="C28" s="77"/>
      <c r="D28" s="77"/>
      <c r="E28" s="61">
        <f>E25+E26+E27</f>
        <v>8755.875</v>
      </c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2">
        <f>Y25+Y26</f>
        <v>0</v>
      </c>
    </row>
    <row r="29" spans="1:259" x14ac:dyDescent="0.2">
      <c r="A29" s="59"/>
      <c r="B29" s="63" t="s">
        <v>39</v>
      </c>
      <c r="C29" s="63"/>
      <c r="D29" s="63"/>
      <c r="E29" s="64">
        <f>E21+E28</f>
        <v>592480.875</v>
      </c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5">
        <f>Y23+Y28</f>
        <v>0</v>
      </c>
    </row>
    <row r="30" spans="1:259" ht="13.5" x14ac:dyDescent="0.2">
      <c r="A30" s="59" t="s">
        <v>31</v>
      </c>
      <c r="B30" s="60" t="s">
        <v>40</v>
      </c>
      <c r="C30" s="60"/>
      <c r="D30" s="60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2">
        <f>Y29*D49</f>
        <v>0</v>
      </c>
    </row>
    <row r="31" spans="1:259" ht="13.5" thickBot="1" x14ac:dyDescent="0.25">
      <c r="A31" s="78"/>
      <c r="B31" s="79" t="s">
        <v>41</v>
      </c>
      <c r="C31" s="79"/>
      <c r="D31" s="79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1">
        <f>Y29+Y30</f>
        <v>0</v>
      </c>
    </row>
    <row r="32" spans="1:259" x14ac:dyDescent="0.2">
      <c r="A32" s="82"/>
      <c r="B32" s="83" t="s">
        <v>42</v>
      </c>
      <c r="C32" s="84"/>
      <c r="D32" s="84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6">
        <f>Y31</f>
        <v>0</v>
      </c>
    </row>
    <row r="33" spans="1:27" x14ac:dyDescent="0.2">
      <c r="A33" s="82"/>
      <c r="B33" s="87" t="s">
        <v>43</v>
      </c>
      <c r="C33" s="88"/>
      <c r="D33" s="88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90"/>
      <c r="S33" s="90"/>
      <c r="T33" s="90"/>
      <c r="U33" s="90"/>
      <c r="V33" s="90"/>
      <c r="W33" s="90"/>
      <c r="X33" s="90"/>
      <c r="Y33" s="91">
        <f>Y32*0.18</f>
        <v>0</v>
      </c>
    </row>
    <row r="34" spans="1:27" ht="13.5" thickBot="1" x14ac:dyDescent="0.25">
      <c r="A34" s="92"/>
      <c r="B34" s="93" t="s">
        <v>44</v>
      </c>
      <c r="C34" s="94"/>
      <c r="D34" s="94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6">
        <f>Y32+Y33</f>
        <v>0</v>
      </c>
    </row>
    <row r="35" spans="1:27" x14ac:dyDescent="0.2">
      <c r="A35" s="97"/>
      <c r="B35" s="98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100"/>
      <c r="U35" s="100"/>
      <c r="V35" s="100"/>
      <c r="W35" s="100"/>
      <c r="X35" s="100"/>
      <c r="Y35" s="100"/>
      <c r="Z35" s="100"/>
      <c r="AA35" s="100"/>
    </row>
    <row r="36" spans="1:27" s="103" customFormat="1" x14ac:dyDescent="0.2">
      <c r="A36" s="101"/>
      <c r="B36" s="179"/>
      <c r="C36" s="180"/>
      <c r="D36" s="183" t="s">
        <v>45</v>
      </c>
      <c r="E36" s="185" t="s">
        <v>46</v>
      </c>
      <c r="F36" s="186"/>
      <c r="G36" s="186"/>
      <c r="H36" s="102"/>
      <c r="I36" s="102"/>
      <c r="K36" s="187"/>
      <c r="L36" s="187"/>
      <c r="M36" s="187"/>
      <c r="N36" s="187"/>
      <c r="O36" s="187"/>
      <c r="P36" s="187"/>
      <c r="Q36" s="187"/>
      <c r="R36" s="187"/>
      <c r="S36" s="187"/>
      <c r="T36" s="187"/>
      <c r="U36" s="187"/>
      <c r="V36" s="187"/>
      <c r="W36" s="187"/>
    </row>
    <row r="37" spans="1:27" s="103" customFormat="1" x14ac:dyDescent="0.2">
      <c r="A37" s="101"/>
      <c r="B37" s="181"/>
      <c r="C37" s="182"/>
      <c r="D37" s="184"/>
      <c r="E37" s="104">
        <v>2015</v>
      </c>
      <c r="F37" s="104">
        <v>2016</v>
      </c>
      <c r="G37" s="105">
        <v>2017</v>
      </c>
      <c r="H37" s="106"/>
      <c r="I37" s="106"/>
      <c r="J37" s="106"/>
      <c r="K37" s="187"/>
      <c r="L37" s="187"/>
      <c r="M37" s="187"/>
      <c r="N37" s="187"/>
      <c r="O37" s="187"/>
      <c r="P37" s="187"/>
      <c r="Q37" s="187"/>
      <c r="R37" s="187"/>
      <c r="S37" s="187"/>
      <c r="T37" s="187"/>
      <c r="U37" s="187"/>
      <c r="V37" s="187"/>
      <c r="W37" s="187"/>
    </row>
    <row r="38" spans="1:27" s="103" customFormat="1" ht="13.5" x14ac:dyDescent="0.2">
      <c r="A38" s="101"/>
      <c r="B38" s="169" t="s">
        <v>47</v>
      </c>
      <c r="C38" s="170"/>
      <c r="D38" s="107"/>
      <c r="E38" s="108"/>
      <c r="F38" s="108"/>
      <c r="G38" s="108"/>
      <c r="H38" s="109"/>
      <c r="I38" s="109"/>
      <c r="J38" s="109"/>
      <c r="K38" s="110"/>
      <c r="L38" s="109"/>
      <c r="M38" s="111"/>
      <c r="N38" s="111"/>
      <c r="O38" s="112"/>
      <c r="P38" s="111"/>
      <c r="Q38" s="111"/>
      <c r="S38" s="113"/>
      <c r="U38" s="113"/>
      <c r="X38" s="114"/>
    </row>
    <row r="39" spans="1:27" s="103" customFormat="1" ht="13.5" x14ac:dyDescent="0.25">
      <c r="A39" s="115"/>
      <c r="B39" s="116"/>
      <c r="C39" s="117"/>
      <c r="D39" s="117"/>
      <c r="E39" s="117"/>
      <c r="F39" s="115"/>
      <c r="G39" s="115"/>
      <c r="H39" s="118"/>
      <c r="I39" s="118"/>
      <c r="J39" s="118"/>
      <c r="K39" s="118"/>
      <c r="L39" s="118"/>
      <c r="M39" s="119"/>
      <c r="N39" s="119"/>
      <c r="O39" s="119"/>
      <c r="P39" s="119"/>
      <c r="Q39" s="120"/>
      <c r="R39" s="121"/>
      <c r="S39" s="112"/>
      <c r="T39" s="121"/>
      <c r="U39" s="112"/>
      <c r="V39" s="122"/>
    </row>
    <row r="40" spans="1:27" s="103" customFormat="1" ht="13.5" x14ac:dyDescent="0.25">
      <c r="A40" s="123" t="s">
        <v>48</v>
      </c>
      <c r="B40" s="123"/>
      <c r="C40" s="123"/>
      <c r="D40" s="123"/>
      <c r="E40" s="123"/>
      <c r="F40" s="115"/>
      <c r="G40" s="115"/>
      <c r="H40" s="118"/>
      <c r="I40" s="118"/>
      <c r="J40" s="118"/>
      <c r="K40" s="118"/>
      <c r="L40" s="118"/>
      <c r="M40" s="119"/>
      <c r="N40" s="119"/>
      <c r="O40" s="119"/>
      <c r="P40" s="119"/>
      <c r="Q40" s="120"/>
      <c r="R40" s="121"/>
      <c r="S40" s="112"/>
      <c r="T40" s="121"/>
      <c r="U40" s="112"/>
      <c r="V40" s="122"/>
    </row>
    <row r="41" spans="1:27" ht="13.5" thickBot="1" x14ac:dyDescent="0.25">
      <c r="A41" s="123"/>
      <c r="B41" s="123"/>
      <c r="C41" s="123"/>
      <c r="D41" s="123"/>
      <c r="E41" s="123"/>
      <c r="F41" s="123"/>
      <c r="G41" s="124"/>
      <c r="H41" s="97"/>
      <c r="I41" s="97"/>
      <c r="J41" s="125"/>
      <c r="K41" s="97"/>
      <c r="L41" s="97"/>
      <c r="M41" s="126"/>
      <c r="N41" s="97"/>
      <c r="O41" s="97"/>
      <c r="P41" s="97"/>
      <c r="Q41" s="97"/>
      <c r="R41" s="97"/>
      <c r="S41" s="97"/>
      <c r="T41" s="127"/>
      <c r="U41" s="127"/>
      <c r="V41" s="127"/>
      <c r="W41" s="127"/>
      <c r="X41" s="127"/>
      <c r="Z41" s="128"/>
      <c r="AA41" s="129"/>
    </row>
    <row r="42" spans="1:27" ht="26.25" thickBot="1" x14ac:dyDescent="0.25">
      <c r="A42" s="130" t="s">
        <v>49</v>
      </c>
      <c r="B42" s="131" t="s">
        <v>50</v>
      </c>
      <c r="C42" s="132" t="s">
        <v>51</v>
      </c>
      <c r="D42" s="133" t="s">
        <v>52</v>
      </c>
      <c r="E42" s="134"/>
      <c r="F42" s="134"/>
      <c r="G42" s="134"/>
      <c r="I42" s="135"/>
      <c r="J42" s="135"/>
      <c r="K42" s="135"/>
      <c r="L42" s="135"/>
      <c r="M42" s="127"/>
      <c r="N42" s="127"/>
      <c r="O42" s="127"/>
      <c r="P42" s="127"/>
    </row>
    <row r="43" spans="1:27" x14ac:dyDescent="0.2">
      <c r="A43" s="136"/>
      <c r="B43" s="137" t="s">
        <v>53</v>
      </c>
      <c r="C43" s="138" t="s">
        <v>54</v>
      </c>
      <c r="D43" s="139"/>
      <c r="E43" s="134"/>
      <c r="F43" s="134"/>
      <c r="I43" s="135"/>
      <c r="J43" s="135"/>
      <c r="K43" s="135"/>
      <c r="L43" s="135"/>
      <c r="M43" s="127"/>
      <c r="N43" s="127"/>
      <c r="O43" s="127"/>
      <c r="P43" s="127"/>
    </row>
    <row r="44" spans="1:27" x14ac:dyDescent="0.2">
      <c r="A44" s="140">
        <v>1</v>
      </c>
      <c r="B44" s="141"/>
      <c r="C44" s="142"/>
      <c r="D44" s="143"/>
      <c r="E44" s="144"/>
      <c r="F44" s="144"/>
      <c r="G44" s="144"/>
      <c r="I44" s="144"/>
      <c r="J44" s="144"/>
      <c r="K44" s="144"/>
      <c r="L44" s="144"/>
      <c r="M44" s="127"/>
      <c r="N44" s="127"/>
      <c r="O44" s="127"/>
      <c r="P44" s="127"/>
    </row>
    <row r="45" spans="1:27" x14ac:dyDescent="0.2">
      <c r="A45" s="140">
        <v>2</v>
      </c>
      <c r="B45" s="145"/>
      <c r="C45" s="142"/>
      <c r="D45" s="143"/>
      <c r="E45" s="146"/>
      <c r="F45" s="147"/>
      <c r="G45" s="147"/>
      <c r="I45" s="148"/>
      <c r="J45" s="148"/>
      <c r="K45" s="148"/>
      <c r="L45" s="148"/>
      <c r="M45" s="127"/>
      <c r="N45" s="127"/>
      <c r="O45" s="127"/>
      <c r="P45" s="127"/>
    </row>
    <row r="46" spans="1:27" x14ac:dyDescent="0.2">
      <c r="A46" s="140">
        <v>3</v>
      </c>
      <c r="B46" s="141" t="s">
        <v>55</v>
      </c>
      <c r="C46" s="142" t="s">
        <v>56</v>
      </c>
      <c r="D46" s="149">
        <v>3.5000000000000003E-2</v>
      </c>
      <c r="E46" s="150"/>
      <c r="F46" s="150"/>
      <c r="G46" s="150"/>
      <c r="H46" s="127"/>
      <c r="I46" s="127"/>
      <c r="J46" s="127"/>
      <c r="K46" s="127"/>
      <c r="L46" s="127"/>
      <c r="M46" s="127"/>
      <c r="N46" s="127"/>
      <c r="O46" s="127"/>
      <c r="P46" s="127"/>
      <c r="Q46" s="127"/>
    </row>
    <row r="47" spans="1:27" x14ac:dyDescent="0.2">
      <c r="A47" s="140">
        <v>4</v>
      </c>
      <c r="B47" s="151" t="s">
        <v>57</v>
      </c>
      <c r="C47" s="142" t="s">
        <v>56</v>
      </c>
      <c r="D47" s="152">
        <v>1.4999999999999999E-2</v>
      </c>
      <c r="E47" s="153"/>
      <c r="F47" s="153"/>
      <c r="G47" s="153"/>
    </row>
    <row r="48" spans="1:27" ht="38.25" x14ac:dyDescent="0.2">
      <c r="A48" s="140">
        <v>5</v>
      </c>
      <c r="B48" s="154" t="s">
        <v>58</v>
      </c>
      <c r="C48" s="142" t="s">
        <v>56</v>
      </c>
      <c r="D48" s="149">
        <v>1.4999999999999999E-2</v>
      </c>
      <c r="E48" s="153"/>
      <c r="F48" s="153"/>
      <c r="G48" s="153"/>
    </row>
    <row r="49" spans="1:22" x14ac:dyDescent="0.2">
      <c r="A49" s="140">
        <v>6</v>
      </c>
      <c r="B49" s="151" t="s">
        <v>59</v>
      </c>
      <c r="C49" s="142" t="s">
        <v>56</v>
      </c>
      <c r="D49" s="149">
        <v>1.4999999999999999E-2</v>
      </c>
      <c r="E49" s="153"/>
      <c r="F49" s="153"/>
      <c r="G49" s="153"/>
    </row>
    <row r="50" spans="1:22" x14ac:dyDescent="0.2">
      <c r="A50" s="140">
        <v>7</v>
      </c>
      <c r="B50" s="141" t="s">
        <v>60</v>
      </c>
      <c r="C50" s="142" t="s">
        <v>56</v>
      </c>
      <c r="D50" s="155">
        <f>K21*0.85/(G21+J21)</f>
        <v>0.55703546428923534</v>
      </c>
      <c r="E50" s="150"/>
      <c r="F50" s="156"/>
      <c r="G50" s="156"/>
      <c r="I50" s="127"/>
      <c r="J50" s="127"/>
      <c r="K50" s="127"/>
      <c r="L50" s="127"/>
      <c r="M50" s="127"/>
      <c r="N50" s="127"/>
      <c r="O50" s="127"/>
      <c r="P50" s="127"/>
    </row>
    <row r="51" spans="1:22" x14ac:dyDescent="0.2">
      <c r="A51" s="140">
        <v>8</v>
      </c>
      <c r="B51" s="141" t="s">
        <v>61</v>
      </c>
      <c r="C51" s="142" t="s">
        <v>56</v>
      </c>
      <c r="D51" s="157">
        <f>IF(L21*0.8/(G21+J21)&gt;=0.5,0.5,L21*0.8/(G21+J21))</f>
        <v>0.32000394360642809</v>
      </c>
      <c r="E51" s="150"/>
      <c r="F51" s="156"/>
      <c r="G51" s="158"/>
      <c r="I51" s="127"/>
      <c r="J51" s="127"/>
      <c r="K51" s="127"/>
      <c r="L51" s="127"/>
      <c r="M51" s="127"/>
      <c r="N51" s="127"/>
      <c r="O51" s="127"/>
      <c r="P51" s="127"/>
    </row>
    <row r="52" spans="1:22" ht="15.75" x14ac:dyDescent="0.25">
      <c r="A52" s="153"/>
      <c r="B52" s="159"/>
      <c r="C52" s="160"/>
      <c r="D52" s="160"/>
      <c r="E52" s="161"/>
      <c r="F52" s="160"/>
      <c r="G52" s="160"/>
      <c r="H52" s="162"/>
    </row>
    <row r="53" spans="1:22" x14ac:dyDescent="0.2">
      <c r="B53" s="163"/>
      <c r="D53" s="15"/>
    </row>
    <row r="54" spans="1:22" x14ac:dyDescent="0.2">
      <c r="B54" s="164" t="s">
        <v>62</v>
      </c>
      <c r="D54" s="164" t="s">
        <v>63</v>
      </c>
      <c r="F54" s="171" t="s">
        <v>64</v>
      </c>
      <c r="G54" s="171"/>
    </row>
    <row r="55" spans="1:22" x14ac:dyDescent="0.2">
      <c r="G55" s="172" t="s">
        <v>65</v>
      </c>
      <c r="H55" s="172"/>
    </row>
    <row r="57" spans="1:22" x14ac:dyDescent="0.2">
      <c r="V57" s="165"/>
    </row>
    <row r="58" spans="1:22" x14ac:dyDescent="0.2">
      <c r="U58" s="58"/>
      <c r="V58" s="166"/>
    </row>
    <row r="60" spans="1:22" x14ac:dyDescent="0.2">
      <c r="B60" s="163"/>
      <c r="C60" s="163"/>
      <c r="D60" s="163"/>
    </row>
    <row r="61" spans="1:22" x14ac:dyDescent="0.2">
      <c r="C61" s="167"/>
      <c r="D61" s="167"/>
      <c r="E61" s="167"/>
      <c r="F61" s="167"/>
    </row>
    <row r="62" spans="1:22" x14ac:dyDescent="0.2">
      <c r="C62" s="167"/>
      <c r="D62" s="167"/>
      <c r="E62" s="167"/>
      <c r="F62" s="167"/>
    </row>
    <row r="63" spans="1:22" x14ac:dyDescent="0.2">
      <c r="C63" s="167"/>
      <c r="D63" s="167"/>
      <c r="E63" s="167"/>
      <c r="F63" s="167"/>
    </row>
    <row r="64" spans="1:22" x14ac:dyDescent="0.2">
      <c r="C64" s="167"/>
      <c r="D64" s="167"/>
      <c r="E64" s="167"/>
      <c r="F64" s="168"/>
    </row>
    <row r="65" spans="3:6" x14ac:dyDescent="0.2">
      <c r="C65" s="167"/>
      <c r="D65" s="167"/>
      <c r="E65" s="167"/>
      <c r="F65" s="167"/>
    </row>
    <row r="66" spans="3:6" x14ac:dyDescent="0.2">
      <c r="C66" s="167"/>
      <c r="D66" s="167"/>
      <c r="E66" s="167"/>
      <c r="F66" s="167"/>
    </row>
    <row r="67" spans="3:6" x14ac:dyDescent="0.2">
      <c r="C67" s="167"/>
      <c r="D67" s="167"/>
      <c r="E67" s="167"/>
      <c r="F67" s="167"/>
    </row>
    <row r="68" spans="3:6" x14ac:dyDescent="0.2">
      <c r="C68" s="167"/>
      <c r="D68" s="167"/>
      <c r="E68" s="167"/>
      <c r="F68" s="167"/>
    </row>
  </sheetData>
  <mergeCells count="32">
    <mergeCell ref="A10:A12"/>
    <mergeCell ref="B10:B12"/>
    <mergeCell ref="C10:C12"/>
    <mergeCell ref="D10:D12"/>
    <mergeCell ref="E10:L10"/>
    <mergeCell ref="X1:Y1"/>
    <mergeCell ref="A3:Y3"/>
    <mergeCell ref="A4:Y4"/>
    <mergeCell ref="B5:Y5"/>
    <mergeCell ref="B6:Y6"/>
    <mergeCell ref="M10:Y10"/>
    <mergeCell ref="Z10:AA10"/>
    <mergeCell ref="E11:E12"/>
    <mergeCell ref="F11:L11"/>
    <mergeCell ref="M11:M12"/>
    <mergeCell ref="N11:O11"/>
    <mergeCell ref="P11:Q11"/>
    <mergeCell ref="R11:R12"/>
    <mergeCell ref="S11:S12"/>
    <mergeCell ref="T11:T12"/>
    <mergeCell ref="W11:W12"/>
    <mergeCell ref="X11:X12"/>
    <mergeCell ref="Y11:Y12"/>
    <mergeCell ref="B36:C37"/>
    <mergeCell ref="D36:D37"/>
    <mergeCell ref="E36:G36"/>
    <mergeCell ref="K36:W37"/>
    <mergeCell ref="B38:C38"/>
    <mergeCell ref="F54:G54"/>
    <mergeCell ref="G55:H55"/>
    <mergeCell ref="U11:U12"/>
    <mergeCell ref="V11:V12"/>
  </mergeCells>
  <pageMargins left="0.7" right="0.7" top="0.75" bottom="0.75" header="0.3" footer="0.3"/>
  <pageSetup paperSize="9" scale="28" orientation="landscape" horizontalDpi="120" verticalDpi="7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ф8 ПНР в рассылку</vt:lpstr>
      <vt:lpstr>'ф8 ПНР в рассылку'!Область_печати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dcterms:created xsi:type="dcterms:W3CDTF">2015-07-27T13:57:35Z</dcterms:created>
  <dcterms:modified xsi:type="dcterms:W3CDTF">2015-08-06T12:15:35Z</dcterms:modified>
</cp:coreProperties>
</file>