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120" yWindow="60" windowWidth="20730" windowHeight="11760"/>
  </bookViews>
  <sheets>
    <sheet name="Спецификация" sheetId="10" r:id="rId1"/>
  </sheets>
  <definedNames>
    <definedName name="_xlnm._FilterDatabase" localSheetId="0" hidden="1">Спецификация!$A$5:$E$14</definedName>
    <definedName name="Z_BFC37919_C1C7_4105_BA9A_8A1F44B24F68_.wvu.Cols" localSheetId="0" hidden="1">Спецификация!#REF!</definedName>
    <definedName name="Z_BFC37919_C1C7_4105_BA9A_8A1F44B24F68_.wvu.PrintArea" localSheetId="0" hidden="1">Спецификация!$B$1:$E$14</definedName>
    <definedName name="Z_BFC37919_C1C7_4105_BA9A_8A1F44B24F68_.wvu.PrintTitles" localSheetId="0" hidden="1">Спецификация!$5:$5</definedName>
    <definedName name="_xlnm.Print_Titles" localSheetId="0">Спецификация!$5:$5</definedName>
    <definedName name="_xlnm.Print_Area" localSheetId="0">Спецификация!$A$1:$I$28</definedName>
  </definedNames>
  <calcPr calcId="145621"/>
</workbook>
</file>

<file path=xl/calcChain.xml><?xml version="1.0" encoding="utf-8"?>
<calcChain xmlns="http://schemas.openxmlformats.org/spreadsheetml/2006/main">
  <c r="G10" i="10" l="1"/>
  <c r="H10" i="10" s="1"/>
  <c r="I10" i="10" s="1"/>
  <c r="G14" i="10" l="1"/>
  <c r="H14" i="10" s="1"/>
  <c r="I14" i="10" s="1"/>
  <c r="G12" i="10"/>
  <c r="H12" i="10" s="1"/>
  <c r="I12" i="10" s="1"/>
  <c r="G13" i="10"/>
  <c r="G7" i="10"/>
  <c r="H7" i="10" s="1"/>
  <c r="I7" i="10" s="1"/>
  <c r="G9" i="10"/>
  <c r="H9" i="10" s="1"/>
  <c r="I9" i="10" s="1"/>
  <c r="G16" i="10" l="1"/>
  <c r="H16" i="10" s="1"/>
  <c r="I16" i="10" s="1"/>
  <c r="H13" i="10"/>
  <c r="I13" i="10" s="1"/>
  <c r="G8" i="10"/>
  <c r="G15" i="10" l="1"/>
  <c r="H8" i="10"/>
  <c r="I8" i="10" s="1"/>
  <c r="G17" i="10" l="1"/>
  <c r="H15" i="10"/>
  <c r="I15" i="10" s="1"/>
  <c r="H17" i="10" l="1"/>
  <c r="I17" i="10" s="1"/>
</calcChain>
</file>

<file path=xl/sharedStrings.xml><?xml version="1.0" encoding="utf-8"?>
<sst xmlns="http://schemas.openxmlformats.org/spreadsheetml/2006/main" count="42" uniqueCount="37">
  <si>
    <t>№ пп</t>
  </si>
  <si>
    <t>Ед.
изм.</t>
  </si>
  <si>
    <t>Сумма без НДС,
руб.</t>
  </si>
  <si>
    <t>Наименование Работ</t>
  </si>
  <si>
    <t>Кол-во</t>
  </si>
  <si>
    <t>Всего:</t>
  </si>
  <si>
    <t>Техническое обслуживание (ТО1)</t>
  </si>
  <si>
    <t>Техническое обслуживание (ТО2)</t>
  </si>
  <si>
    <t>Текущий ремонт (ТР)</t>
  </si>
  <si>
    <t>Капитальный ремонт насосной секции</t>
  </si>
  <si>
    <t>Капитальный ремонт мультипликатора Lufkin</t>
  </si>
  <si>
    <t>Капитальный ремонт упорной камеры</t>
  </si>
  <si>
    <t>Услуга аварийного ремонтного звена</t>
  </si>
  <si>
    <t>шт.</t>
  </si>
  <si>
    <t>Цена за ед., руб.</t>
  </si>
  <si>
    <t>1. Сервисное обслуживание ГНУ</t>
  </si>
  <si>
    <t>1.1.</t>
  </si>
  <si>
    <t>1.2.</t>
  </si>
  <si>
    <t>1.3.</t>
  </si>
  <si>
    <t>1.4.</t>
  </si>
  <si>
    <t>2.1.</t>
  </si>
  <si>
    <t>2.2.</t>
  </si>
  <si>
    <t>2.3.</t>
  </si>
  <si>
    <t>2. Капитальный ремонт узлов ГНУ</t>
  </si>
  <si>
    <t>часов</t>
  </si>
  <si>
    <t>Сумма с НДС, руб.</t>
  </si>
  <si>
    <t>Сумма НДС (18%), руб</t>
  </si>
  <si>
    <t>Итого Сервисное обслуживание ГНУ (СО_НПО):</t>
  </si>
  <si>
    <t>Итого Капитальный ремонт узлов ГНУ (КР_НПО):</t>
  </si>
  <si>
    <t>Базис оказания услуг</t>
  </si>
  <si>
    <t>(подпись,М.П.)</t>
  </si>
  <si>
    <t>(фамилия, имя, отчество подписавшего, должность)</t>
  </si>
  <si>
    <t>Мегионское и Покамасовское месторождения Аганского НГДУ</t>
  </si>
  <si>
    <t>Объект/Месторождение</t>
  </si>
  <si>
    <t>Сервисное обслуживание - Мегионское и Покамасовское месторождения Аганского НГДУ; капитальный ремонт – на ремонтной базе Подрядчика</t>
  </si>
  <si>
    <t>Форма 4 "Таблица цен"</t>
  </si>
  <si>
    <t>Ремонтная база Подрядчика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</si>
</sst>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#,##0.00_р_."/>
  </numFmts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2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i/>
      <u/>
      <sz val="12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u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indexed="64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auto="1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84">
    <xf numFmtId="0" fontId="0" fillId="0" borderId="0" xfId="0"/>
    <xf numFmtId="0" fontId="2" fillId="0" borderId="0" xfId="1" applyFont="1" applyFill="1" applyAlignment="1">
      <alignment horizontal="centerContinuous"/>
    </xf>
    <xf numFmtId="0" fontId="3" fillId="0" borderId="0" xfId="1" applyFont="1" applyFill="1" applyBorder="1" applyAlignment="1">
      <alignment horizontal="centerContinuous" vertical="center"/>
    </xf>
    <xf numFmtId="0" fontId="3" fillId="0" borderId="0" xfId="1" applyFont="1" applyFill="1" applyAlignment="1">
      <alignment horizontal="centerContinuous" vertical="center"/>
    </xf>
    <xf numFmtId="164" fontId="3" fillId="0" borderId="0" xfId="1" applyNumberFormat="1" applyFont="1" applyFill="1" applyAlignment="1">
      <alignment horizontal="centerContinuous" vertical="center"/>
    </xf>
    <xf numFmtId="0" fontId="2" fillId="0" borderId="0" xfId="1" applyFont="1" applyFill="1" applyBorder="1"/>
    <xf numFmtId="0" fontId="2" fillId="0" borderId="0" xfId="1" applyFont="1" applyFill="1" applyBorder="1" applyAlignment="1">
      <alignment horizontal="center"/>
    </xf>
    <xf numFmtId="0" fontId="3" fillId="0" borderId="0" xfId="1" applyFont="1" applyFill="1" applyBorder="1"/>
    <xf numFmtId="0" fontId="3" fillId="0" borderId="0" xfId="1" applyFont="1" applyFill="1"/>
    <xf numFmtId="0" fontId="3" fillId="0" borderId="0" xfId="1" applyFont="1" applyFill="1" applyAlignment="1">
      <alignment horizontal="center"/>
    </xf>
    <xf numFmtId="0" fontId="3" fillId="0" borderId="0" xfId="1" applyFont="1" applyFill="1" applyAlignment="1"/>
    <xf numFmtId="0" fontId="3" fillId="0" borderId="0" xfId="1" applyFont="1" applyFill="1" applyBorder="1" applyAlignment="1">
      <alignment vertical="center"/>
    </xf>
    <xf numFmtId="0" fontId="4" fillId="0" borderId="0" xfId="1" applyFont="1" applyFill="1" applyBorder="1"/>
    <xf numFmtId="0" fontId="6" fillId="0" borderId="2" xfId="1" applyFont="1" applyFill="1" applyBorder="1" applyAlignment="1">
      <alignment horizontal="center" vertical="center" wrapText="1"/>
    </xf>
    <xf numFmtId="0" fontId="7" fillId="0" borderId="2" xfId="1" applyFont="1" applyFill="1" applyBorder="1" applyAlignment="1">
      <alignment horizontal="center" vertical="center" wrapText="1"/>
    </xf>
    <xf numFmtId="4" fontId="6" fillId="0" borderId="2" xfId="1" applyNumberFormat="1" applyFont="1" applyFill="1" applyBorder="1" applyAlignment="1">
      <alignment horizontal="center" vertical="center" wrapText="1"/>
    </xf>
    <xf numFmtId="0" fontId="7" fillId="0" borderId="4" xfId="1" applyFont="1" applyFill="1" applyBorder="1" applyAlignment="1">
      <alignment horizontal="centerContinuous" vertical="center" wrapText="1"/>
    </xf>
    <xf numFmtId="0" fontId="6" fillId="0" borderId="4" xfId="1" applyFont="1" applyFill="1" applyBorder="1" applyAlignment="1">
      <alignment horizontal="centerContinuous" vertical="center" wrapText="1"/>
    </xf>
    <xf numFmtId="4" fontId="6" fillId="0" borderId="2" xfId="1" applyNumberFormat="1" applyFont="1" applyFill="1" applyBorder="1" applyAlignment="1">
      <alignment horizontal="centerContinuous" vertical="center" wrapText="1"/>
    </xf>
    <xf numFmtId="0" fontId="6" fillId="0" borderId="2" xfId="1" applyFont="1" applyFill="1" applyBorder="1" applyAlignment="1">
      <alignment horizontal="centerContinuous"/>
    </xf>
    <xf numFmtId="49" fontId="6" fillId="0" borderId="3" xfId="1" applyNumberFormat="1" applyFont="1" applyFill="1" applyBorder="1" applyAlignment="1">
      <alignment horizontal="center" vertical="center"/>
    </xf>
    <xf numFmtId="0" fontId="6" fillId="0" borderId="3" xfId="1" applyFont="1" applyFill="1" applyBorder="1" applyAlignment="1">
      <alignment vertical="center" wrapText="1"/>
    </xf>
    <xf numFmtId="0" fontId="6" fillId="0" borderId="3" xfId="1" applyFont="1" applyFill="1" applyBorder="1" applyAlignment="1">
      <alignment horizontal="center" vertical="center" wrapText="1"/>
    </xf>
    <xf numFmtId="43" fontId="6" fillId="0" borderId="3" xfId="1" applyNumberFormat="1" applyFont="1" applyFill="1" applyBorder="1" applyAlignment="1">
      <alignment horizontal="right" vertical="center" indent="1"/>
    </xf>
    <xf numFmtId="43" fontId="6" fillId="0" borderId="3" xfId="0" applyNumberFormat="1" applyFont="1" applyFill="1" applyBorder="1" applyAlignment="1">
      <alignment horizontal="right" vertical="center" indent="1"/>
    </xf>
    <xf numFmtId="49" fontId="6" fillId="0" borderId="1" xfId="1" applyNumberFormat="1" applyFont="1" applyFill="1" applyBorder="1" applyAlignment="1">
      <alignment horizontal="center" vertical="center"/>
    </xf>
    <xf numFmtId="0" fontId="6" fillId="0" borderId="1" xfId="1" applyFont="1" applyFill="1" applyBorder="1" applyAlignment="1">
      <alignment vertical="center" wrapText="1"/>
    </xf>
    <xf numFmtId="0" fontId="6" fillId="0" borderId="1" xfId="1" applyFont="1" applyFill="1" applyBorder="1" applyAlignment="1">
      <alignment horizontal="center" vertical="center" wrapText="1"/>
    </xf>
    <xf numFmtId="43" fontId="6" fillId="0" borderId="1" xfId="1" applyNumberFormat="1" applyFont="1" applyFill="1" applyBorder="1" applyAlignment="1">
      <alignment horizontal="right" vertical="center" indent="1"/>
    </xf>
    <xf numFmtId="43" fontId="6" fillId="0" borderId="8" xfId="0" applyNumberFormat="1" applyFont="1" applyFill="1" applyBorder="1" applyAlignment="1">
      <alignment horizontal="right" vertical="center" indent="1"/>
    </xf>
    <xf numFmtId="49" fontId="6" fillId="0" borderId="7" xfId="1" applyNumberFormat="1" applyFont="1" applyFill="1" applyBorder="1" applyAlignment="1">
      <alignment horizontal="center" vertical="center"/>
    </xf>
    <xf numFmtId="0" fontId="6" fillId="0" borderId="7" xfId="1" applyFont="1" applyFill="1" applyBorder="1" applyAlignment="1">
      <alignment vertical="center" wrapText="1"/>
    </xf>
    <xf numFmtId="0" fontId="6" fillId="0" borderId="7" xfId="1" applyFont="1" applyFill="1" applyBorder="1" applyAlignment="1">
      <alignment horizontal="center" vertical="center" wrapText="1"/>
    </xf>
    <xf numFmtId="43" fontId="6" fillId="0" borderId="7" xfId="1" applyNumberFormat="1" applyFont="1" applyFill="1" applyBorder="1" applyAlignment="1">
      <alignment horizontal="right" vertical="center" indent="1"/>
    </xf>
    <xf numFmtId="43" fontId="6" fillId="0" borderId="9" xfId="0" applyNumberFormat="1" applyFont="1" applyFill="1" applyBorder="1" applyAlignment="1">
      <alignment horizontal="right" vertical="center" indent="1"/>
    </xf>
    <xf numFmtId="49" fontId="7" fillId="0" borderId="2" xfId="1" applyNumberFormat="1" applyFont="1" applyFill="1" applyBorder="1" applyAlignment="1">
      <alignment horizontal="centerContinuous" vertical="center"/>
    </xf>
    <xf numFmtId="0" fontId="6" fillId="0" borderId="2" xfId="1" applyFont="1" applyFill="1" applyBorder="1" applyAlignment="1">
      <alignment horizontal="centerContinuous" vertical="center" wrapText="1"/>
    </xf>
    <xf numFmtId="0" fontId="7" fillId="0" borderId="2" xfId="1" applyFont="1" applyFill="1" applyBorder="1" applyAlignment="1">
      <alignment horizontal="centerContinuous" vertical="center" wrapText="1"/>
    </xf>
    <xf numFmtId="43" fontId="6" fillId="0" borderId="2" xfId="1" applyNumberFormat="1" applyFont="1" applyFill="1" applyBorder="1" applyAlignment="1">
      <alignment horizontal="centerContinuous" vertical="center"/>
    </xf>
    <xf numFmtId="43" fontId="6" fillId="0" borderId="2" xfId="0" applyNumberFormat="1" applyFont="1" applyFill="1" applyBorder="1" applyAlignment="1">
      <alignment horizontal="centerContinuous" vertical="center"/>
    </xf>
    <xf numFmtId="0" fontId="8" fillId="0" borderId="2" xfId="1" applyFont="1" applyFill="1" applyBorder="1" applyAlignment="1">
      <alignment horizontal="centerContinuous"/>
    </xf>
    <xf numFmtId="0" fontId="10" fillId="0" borderId="2" xfId="1" applyFont="1" applyFill="1" applyBorder="1" applyAlignment="1">
      <alignment horizontal="center" vertical="center" wrapText="1"/>
    </xf>
    <xf numFmtId="43" fontId="9" fillId="0" borderId="2" xfId="1" applyNumberFormat="1" applyFont="1" applyFill="1" applyBorder="1" applyAlignment="1">
      <alignment horizontal="left" vertical="center" indent="1"/>
    </xf>
    <xf numFmtId="43" fontId="9" fillId="0" borderId="9" xfId="0" applyNumberFormat="1" applyFont="1" applyFill="1" applyBorder="1" applyAlignment="1">
      <alignment horizontal="right" vertical="center" indent="1"/>
    </xf>
    <xf numFmtId="43" fontId="10" fillId="0" borderId="2" xfId="1" applyNumberFormat="1" applyFont="1" applyFill="1" applyBorder="1" applyAlignment="1">
      <alignment horizontal="left" vertical="center" indent="1"/>
    </xf>
    <xf numFmtId="43" fontId="10" fillId="0" borderId="9" xfId="0" applyNumberFormat="1" applyFont="1" applyFill="1" applyBorder="1" applyAlignment="1">
      <alignment horizontal="right" vertical="center" indent="1"/>
    </xf>
    <xf numFmtId="43" fontId="7" fillId="0" borderId="0" xfId="1" applyNumberFormat="1" applyFont="1" applyFill="1" applyBorder="1" applyAlignment="1">
      <alignment horizontal="centerContinuous" vertical="center"/>
    </xf>
    <xf numFmtId="0" fontId="7" fillId="0" borderId="0" xfId="1" applyFont="1" applyFill="1" applyBorder="1" applyAlignment="1">
      <alignment horizontal="centerContinuous" vertical="center"/>
    </xf>
    <xf numFmtId="0" fontId="7" fillId="0" borderId="0" xfId="1" applyFont="1" applyFill="1" applyBorder="1" applyAlignment="1">
      <alignment horizontal="center" vertical="center"/>
    </xf>
    <xf numFmtId="43" fontId="7" fillId="0" borderId="0" xfId="1" applyNumberFormat="1" applyFont="1" applyFill="1" applyBorder="1" applyAlignment="1">
      <alignment horizontal="left" vertical="center" indent="1"/>
    </xf>
    <xf numFmtId="0" fontId="6" fillId="0" borderId="0" xfId="1" applyFont="1" applyFill="1" applyBorder="1"/>
    <xf numFmtId="0" fontId="6" fillId="0" borderId="0" xfId="1" applyFont="1" applyFill="1"/>
    <xf numFmtId="0" fontId="6" fillId="0" borderId="0" xfId="1" applyFont="1" applyFill="1" applyAlignment="1">
      <alignment horizontal="center"/>
    </xf>
    <xf numFmtId="0" fontId="6" fillId="0" borderId="0" xfId="1" applyFont="1" applyFill="1" applyAlignment="1"/>
    <xf numFmtId="0" fontId="11" fillId="0" borderId="0" xfId="0" applyFont="1" applyBorder="1"/>
    <xf numFmtId="0" fontId="11" fillId="0" borderId="0" xfId="0" applyFont="1"/>
    <xf numFmtId="0" fontId="11" fillId="0" borderId="10" xfId="0" applyFont="1" applyBorder="1"/>
    <xf numFmtId="0" fontId="9" fillId="0" borderId="2" xfId="1" applyFont="1" applyFill="1" applyBorder="1" applyAlignment="1">
      <alignment horizontal="center" vertical="center"/>
    </xf>
    <xf numFmtId="0" fontId="9" fillId="0" borderId="5" xfId="1" applyFont="1" applyFill="1" applyBorder="1" applyAlignment="1">
      <alignment horizontal="center" vertical="center"/>
    </xf>
    <xf numFmtId="0" fontId="9" fillId="0" borderId="6" xfId="1" applyFont="1" applyFill="1" applyBorder="1" applyAlignment="1">
      <alignment horizontal="center" vertical="center"/>
    </xf>
    <xf numFmtId="0" fontId="10" fillId="0" borderId="2" xfId="1" applyFont="1" applyFill="1" applyBorder="1" applyAlignment="1">
      <alignment horizontal="center" vertical="center"/>
    </xf>
    <xf numFmtId="164" fontId="2" fillId="2" borderId="0" xfId="1" applyNumberFormat="1" applyFont="1" applyFill="1" applyAlignment="1">
      <alignment horizontal="right"/>
    </xf>
    <xf numFmtId="0" fontId="6" fillId="0" borderId="4" xfId="1" applyFont="1" applyFill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2" fillId="0" borderId="10" xfId="1" applyFont="1" applyFill="1" applyBorder="1" applyAlignment="1"/>
    <xf numFmtId="0" fontId="0" fillId="0" borderId="10" xfId="0" applyBorder="1" applyAlignment="1"/>
    <xf numFmtId="0" fontId="11" fillId="0" borderId="12" xfId="0" applyFont="1" applyBorder="1" applyAlignment="1">
      <alignment horizontal="center" vertical="center"/>
    </xf>
    <xf numFmtId="0" fontId="11" fillId="0" borderId="15" xfId="0" applyFont="1" applyBorder="1" applyAlignment="1">
      <alignment horizontal="center" vertical="center"/>
    </xf>
    <xf numFmtId="0" fontId="11" fillId="0" borderId="17" xfId="0" applyFont="1" applyBorder="1" applyAlignment="1">
      <alignment horizontal="center" vertical="center"/>
    </xf>
    <xf numFmtId="0" fontId="0" fillId="0" borderId="13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1" fillId="0" borderId="18" xfId="0" applyFont="1" applyBorder="1" applyAlignment="1">
      <alignment horizontal="center" vertical="center"/>
    </xf>
    <xf numFmtId="0" fontId="11" fillId="0" borderId="12" xfId="0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colors>
    <mruColors>
      <color rgb="FF99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8"/>
  <sheetViews>
    <sheetView tabSelected="1" topLeftCell="A7" zoomScale="85" zoomScaleNormal="85" zoomScaleSheetLayoutView="115" workbookViewId="0">
      <selection activeCell="F18" sqref="F18"/>
    </sheetView>
  </sheetViews>
  <sheetFormatPr defaultColWidth="9.140625" defaultRowHeight="15.75" x14ac:dyDescent="0.25"/>
  <cols>
    <col min="1" max="1" width="8" style="7" customWidth="1"/>
    <col min="2" max="2" width="45.7109375" style="8" customWidth="1"/>
    <col min="3" max="3" width="17.7109375" style="8" customWidth="1"/>
    <col min="4" max="4" width="9.42578125" style="9" customWidth="1"/>
    <col min="5" max="5" width="12.28515625" style="10" customWidth="1"/>
    <col min="6" max="6" width="22.5703125" style="10" customWidth="1"/>
    <col min="7" max="7" width="23.42578125" style="10" customWidth="1"/>
    <col min="8" max="8" width="21.42578125" style="7" customWidth="1"/>
    <col min="9" max="9" width="19.85546875" style="7" customWidth="1"/>
    <col min="10" max="16384" width="9.140625" style="7"/>
  </cols>
  <sheetData>
    <row r="1" spans="1:9" x14ac:dyDescent="0.25">
      <c r="G1" s="61"/>
      <c r="H1" s="61"/>
      <c r="I1" s="61"/>
    </row>
    <row r="2" spans="1:9" x14ac:dyDescent="0.25">
      <c r="G2" s="61"/>
      <c r="H2" s="61"/>
      <c r="I2" s="61"/>
    </row>
    <row r="3" spans="1:9" s="11" customFormat="1" x14ac:dyDescent="0.25">
      <c r="A3" s="1"/>
      <c r="B3" s="2"/>
      <c r="C3" s="2"/>
      <c r="D3" s="3"/>
      <c r="E3" s="3"/>
      <c r="F3" s="3"/>
      <c r="G3" s="4"/>
    </row>
    <row r="4" spans="1:9" s="5" customFormat="1" x14ac:dyDescent="0.25">
      <c r="B4" s="6"/>
      <c r="C4" s="6"/>
      <c r="D4" s="6"/>
      <c r="E4" s="6"/>
      <c r="F4" s="6"/>
      <c r="G4" s="6"/>
      <c r="H4" s="67" t="s">
        <v>35</v>
      </c>
      <c r="I4" s="68"/>
    </row>
    <row r="5" spans="1:9" ht="31.5" x14ac:dyDescent="0.25">
      <c r="A5" s="13" t="s">
        <v>0</v>
      </c>
      <c r="B5" s="13" t="s">
        <v>3</v>
      </c>
      <c r="C5" s="13" t="s">
        <v>33</v>
      </c>
      <c r="D5" s="13" t="s">
        <v>1</v>
      </c>
      <c r="E5" s="14" t="s">
        <v>4</v>
      </c>
      <c r="F5" s="13" t="s">
        <v>14</v>
      </c>
      <c r="G5" s="15" t="s">
        <v>2</v>
      </c>
      <c r="H5" s="15" t="s">
        <v>26</v>
      </c>
      <c r="I5" s="15" t="s">
        <v>25</v>
      </c>
    </row>
    <row r="6" spans="1:9" x14ac:dyDescent="0.25">
      <c r="A6" s="16" t="s">
        <v>15</v>
      </c>
      <c r="B6" s="17"/>
      <c r="C6" s="17"/>
      <c r="D6" s="17"/>
      <c r="E6" s="16"/>
      <c r="F6" s="17"/>
      <c r="G6" s="18"/>
      <c r="H6" s="19"/>
      <c r="I6" s="19"/>
    </row>
    <row r="7" spans="1:9" s="12" customFormat="1" ht="21" customHeight="1" x14ac:dyDescent="0.25">
      <c r="A7" s="20" t="s">
        <v>16</v>
      </c>
      <c r="B7" s="21" t="s">
        <v>8</v>
      </c>
      <c r="C7" s="62" t="s">
        <v>32</v>
      </c>
      <c r="D7" s="22" t="s">
        <v>13</v>
      </c>
      <c r="E7" s="22">
        <v>8</v>
      </c>
      <c r="F7" s="23"/>
      <c r="G7" s="24">
        <f>E7*F7</f>
        <v>0</v>
      </c>
      <c r="H7" s="24">
        <f>G7*0.18</f>
        <v>0</v>
      </c>
      <c r="I7" s="24">
        <f>G7+H7</f>
        <v>0</v>
      </c>
    </row>
    <row r="8" spans="1:9" s="12" customFormat="1" ht="21" customHeight="1" x14ac:dyDescent="0.25">
      <c r="A8" s="25" t="s">
        <v>17</v>
      </c>
      <c r="B8" s="26" t="s">
        <v>6</v>
      </c>
      <c r="C8" s="63"/>
      <c r="D8" s="27" t="s">
        <v>13</v>
      </c>
      <c r="E8" s="27">
        <v>16</v>
      </c>
      <c r="F8" s="28"/>
      <c r="G8" s="29">
        <f>E8*F8</f>
        <v>0</v>
      </c>
      <c r="H8" s="29">
        <f>G8*0.18</f>
        <v>0</v>
      </c>
      <c r="I8" s="29">
        <f>G8+H8</f>
        <v>0</v>
      </c>
    </row>
    <row r="9" spans="1:9" s="12" customFormat="1" ht="21" customHeight="1" x14ac:dyDescent="0.25">
      <c r="A9" s="25" t="s">
        <v>18</v>
      </c>
      <c r="B9" s="26" t="s">
        <v>7</v>
      </c>
      <c r="C9" s="63"/>
      <c r="D9" s="27" t="s">
        <v>13</v>
      </c>
      <c r="E9" s="27">
        <v>8</v>
      </c>
      <c r="F9" s="28"/>
      <c r="G9" s="29">
        <f>E9*F9</f>
        <v>0</v>
      </c>
      <c r="H9" s="29">
        <f>G9*0.18</f>
        <v>0</v>
      </c>
      <c r="I9" s="29">
        <f>G9+H9</f>
        <v>0</v>
      </c>
    </row>
    <row r="10" spans="1:9" s="12" customFormat="1" ht="30.75" customHeight="1" x14ac:dyDescent="0.25">
      <c r="A10" s="30" t="s">
        <v>19</v>
      </c>
      <c r="B10" s="31" t="s">
        <v>12</v>
      </c>
      <c r="C10" s="64"/>
      <c r="D10" s="32" t="s">
        <v>24</v>
      </c>
      <c r="E10" s="32">
        <v>120</v>
      </c>
      <c r="F10" s="33"/>
      <c r="G10" s="34">
        <f>E10*F10</f>
        <v>0</v>
      </c>
      <c r="H10" s="34">
        <f>G10*0.18</f>
        <v>0</v>
      </c>
      <c r="I10" s="34">
        <f>G10+H10</f>
        <v>0</v>
      </c>
    </row>
    <row r="11" spans="1:9" s="12" customFormat="1" ht="21" customHeight="1" x14ac:dyDescent="0.25">
      <c r="A11" s="35" t="s">
        <v>23</v>
      </c>
      <c r="B11" s="36"/>
      <c r="C11" s="36"/>
      <c r="D11" s="36"/>
      <c r="E11" s="37"/>
      <c r="F11" s="38"/>
      <c r="G11" s="39"/>
      <c r="H11" s="40"/>
      <c r="I11" s="40"/>
    </row>
    <row r="12" spans="1:9" s="12" customFormat="1" ht="21" customHeight="1" x14ac:dyDescent="0.25">
      <c r="A12" s="25" t="s">
        <v>20</v>
      </c>
      <c r="B12" s="26" t="s">
        <v>10</v>
      </c>
      <c r="C12" s="62" t="s">
        <v>36</v>
      </c>
      <c r="D12" s="27" t="s">
        <v>13</v>
      </c>
      <c r="E12" s="27">
        <v>1</v>
      </c>
      <c r="F12" s="28"/>
      <c r="G12" s="24">
        <f>E12*F12</f>
        <v>0</v>
      </c>
      <c r="H12" s="24">
        <f>G12*0.18</f>
        <v>0</v>
      </c>
      <c r="I12" s="24">
        <f>G12+H12</f>
        <v>0</v>
      </c>
    </row>
    <row r="13" spans="1:9" s="12" customFormat="1" ht="21" customHeight="1" x14ac:dyDescent="0.25">
      <c r="A13" s="25" t="s">
        <v>21</v>
      </c>
      <c r="B13" s="26" t="s">
        <v>9</v>
      </c>
      <c r="C13" s="65"/>
      <c r="D13" s="27" t="s">
        <v>13</v>
      </c>
      <c r="E13" s="27">
        <v>16</v>
      </c>
      <c r="F13" s="28"/>
      <c r="G13" s="29">
        <f>E13*F13</f>
        <v>0</v>
      </c>
      <c r="H13" s="29">
        <f>G13*0.18</f>
        <v>0</v>
      </c>
      <c r="I13" s="29">
        <f>G13+H13</f>
        <v>0</v>
      </c>
    </row>
    <row r="14" spans="1:9" s="12" customFormat="1" ht="21" customHeight="1" x14ac:dyDescent="0.25">
      <c r="A14" s="25" t="s">
        <v>22</v>
      </c>
      <c r="B14" s="26" t="s">
        <v>11</v>
      </c>
      <c r="C14" s="66"/>
      <c r="D14" s="27" t="s">
        <v>13</v>
      </c>
      <c r="E14" s="27">
        <v>4</v>
      </c>
      <c r="F14" s="28"/>
      <c r="G14" s="34">
        <f>E14*F14</f>
        <v>0</v>
      </c>
      <c r="H14" s="34">
        <f>G14*0.18</f>
        <v>0</v>
      </c>
      <c r="I14" s="34">
        <f>G14+H14</f>
        <v>0</v>
      </c>
    </row>
    <row r="15" spans="1:9" ht="26.25" customHeight="1" x14ac:dyDescent="0.25">
      <c r="A15" s="57" t="s">
        <v>27</v>
      </c>
      <c r="B15" s="57"/>
      <c r="C15" s="57"/>
      <c r="D15" s="57"/>
      <c r="E15" s="41"/>
      <c r="F15" s="42"/>
      <c r="G15" s="42">
        <f>SUMIF($C$6:$C$14,"СО НПО",$G$6:$G$14)</f>
        <v>0</v>
      </c>
      <c r="H15" s="43">
        <f t="shared" ref="H15:H17" si="0">G15*0.18</f>
        <v>0</v>
      </c>
      <c r="I15" s="43">
        <f t="shared" ref="I15:I17" si="1">G15+H15</f>
        <v>0</v>
      </c>
    </row>
    <row r="16" spans="1:9" ht="26.25" customHeight="1" x14ac:dyDescent="0.25">
      <c r="A16" s="58" t="s">
        <v>28</v>
      </c>
      <c r="B16" s="59"/>
      <c r="C16" s="59"/>
      <c r="D16" s="59"/>
      <c r="E16" s="41">
        <v>21</v>
      </c>
      <c r="F16" s="42"/>
      <c r="G16" s="42">
        <f>SUMIF($C$6:$C$14,"КР НПО",$G$6:$G$14)</f>
        <v>0</v>
      </c>
      <c r="H16" s="43">
        <f t="shared" si="0"/>
        <v>0</v>
      </c>
      <c r="I16" s="43">
        <f t="shared" si="1"/>
        <v>0</v>
      </c>
    </row>
    <row r="17" spans="1:9" ht="26.25" customHeight="1" x14ac:dyDescent="0.25">
      <c r="A17" s="60" t="s">
        <v>5</v>
      </c>
      <c r="B17" s="60"/>
      <c r="C17" s="60"/>
      <c r="D17" s="60"/>
      <c r="E17" s="41"/>
      <c r="F17" s="44"/>
      <c r="G17" s="44">
        <f>SUM(G15:G16)</f>
        <v>0</v>
      </c>
      <c r="H17" s="45">
        <f t="shared" si="0"/>
        <v>0</v>
      </c>
      <c r="I17" s="45">
        <f t="shared" si="1"/>
        <v>0</v>
      </c>
    </row>
    <row r="18" spans="1:9" x14ac:dyDescent="0.25">
      <c r="A18" s="46"/>
      <c r="B18" s="47"/>
      <c r="C18" s="47"/>
      <c r="D18" s="47"/>
      <c r="E18" s="48"/>
      <c r="F18" s="49"/>
      <c r="G18" s="49"/>
      <c r="H18" s="50"/>
      <c r="I18" s="50"/>
    </row>
    <row r="19" spans="1:9" ht="16.5" thickBot="1" x14ac:dyDescent="0.3">
      <c r="A19" s="50"/>
      <c r="B19" s="51"/>
      <c r="C19" s="51"/>
      <c r="D19" s="52"/>
      <c r="E19" s="53"/>
      <c r="F19" s="53"/>
      <c r="G19" s="53"/>
      <c r="H19" s="50"/>
      <c r="I19" s="50"/>
    </row>
    <row r="20" spans="1:9" ht="18.75" customHeight="1" x14ac:dyDescent="0.25">
      <c r="A20" s="69" t="s">
        <v>29</v>
      </c>
      <c r="B20" s="74"/>
      <c r="C20" s="77" t="s">
        <v>34</v>
      </c>
      <c r="D20" s="72"/>
      <c r="E20" s="72"/>
      <c r="F20" s="72"/>
      <c r="G20" s="72"/>
      <c r="H20" s="72"/>
      <c r="I20" s="78"/>
    </row>
    <row r="21" spans="1:9" ht="18.75" customHeight="1" x14ac:dyDescent="0.25">
      <c r="A21" s="70"/>
      <c r="B21" s="75"/>
      <c r="C21" s="79"/>
      <c r="D21" s="80"/>
      <c r="E21" s="80"/>
      <c r="F21" s="80"/>
      <c r="G21" s="80"/>
      <c r="H21" s="80"/>
      <c r="I21" s="81"/>
    </row>
    <row r="22" spans="1:9" ht="18.75" customHeight="1" thickBot="1" x14ac:dyDescent="0.3">
      <c r="A22" s="71"/>
      <c r="B22" s="76"/>
      <c r="C22" s="82"/>
      <c r="D22" s="73"/>
      <c r="E22" s="73"/>
      <c r="F22" s="73"/>
      <c r="G22" s="73"/>
      <c r="H22" s="73"/>
      <c r="I22" s="83"/>
    </row>
    <row r="23" spans="1:9" ht="24.75" customHeight="1" x14ac:dyDescent="0.25">
      <c r="A23" s="54"/>
      <c r="B23" s="54"/>
      <c r="C23" s="54"/>
      <c r="D23" s="54"/>
      <c r="E23" s="54"/>
      <c r="F23" s="54"/>
      <c r="G23" s="54"/>
      <c r="H23" s="54"/>
      <c r="I23" s="54"/>
    </row>
    <row r="24" spans="1:9" ht="24.75" customHeight="1" x14ac:dyDescent="0.25">
      <c r="A24" s="56"/>
      <c r="B24" s="56" t="s">
        <v>30</v>
      </c>
      <c r="C24" s="56"/>
      <c r="D24" s="56"/>
      <c r="E24" s="54"/>
      <c r="F24" s="54"/>
      <c r="G24" s="54"/>
      <c r="H24" s="54"/>
      <c r="I24" s="54"/>
    </row>
    <row r="25" spans="1:9" ht="24.75" customHeight="1" x14ac:dyDescent="0.25">
      <c r="A25" s="55"/>
      <c r="B25" s="55"/>
      <c r="C25" s="55"/>
      <c r="D25" s="55"/>
      <c r="E25" s="54"/>
      <c r="F25" s="54"/>
      <c r="G25" s="54"/>
      <c r="H25" s="54"/>
      <c r="I25" s="54"/>
    </row>
    <row r="26" spans="1:9" ht="24.75" customHeight="1" x14ac:dyDescent="0.25">
      <c r="A26" s="55"/>
      <c r="B26" s="55"/>
      <c r="C26" s="55"/>
      <c r="D26" s="55"/>
      <c r="E26" s="54"/>
      <c r="F26" s="54"/>
      <c r="G26" s="54"/>
      <c r="H26" s="54"/>
      <c r="I26" s="54"/>
    </row>
    <row r="27" spans="1:9" ht="24.75" customHeight="1" x14ac:dyDescent="0.25">
      <c r="A27" s="56"/>
      <c r="B27" s="56" t="s">
        <v>31</v>
      </c>
      <c r="C27" s="56"/>
      <c r="D27" s="56"/>
      <c r="E27" s="54"/>
      <c r="F27" s="54"/>
      <c r="G27" s="54"/>
      <c r="H27" s="54"/>
      <c r="I27" s="54"/>
    </row>
    <row r="28" spans="1:9" ht="28.5" customHeight="1" x14ac:dyDescent="0.25">
      <c r="A28" s="50"/>
      <c r="B28" s="51"/>
      <c r="C28" s="51"/>
      <c r="D28" s="52"/>
      <c r="E28" s="55"/>
      <c r="F28" s="55"/>
      <c r="G28" s="55"/>
      <c r="H28" s="55"/>
      <c r="I28" s="55"/>
    </row>
  </sheetData>
  <autoFilter ref="A5:E14"/>
  <sortState ref="B12:I14">
    <sortCondition ref="B12:B14"/>
  </sortState>
  <mergeCells count="10">
    <mergeCell ref="A20:B22"/>
    <mergeCell ref="H4:I4"/>
    <mergeCell ref="C20:I22"/>
    <mergeCell ref="A15:D15"/>
    <mergeCell ref="A16:D16"/>
    <mergeCell ref="A17:D17"/>
    <mergeCell ref="G1:I1"/>
    <mergeCell ref="G2:I2"/>
    <mergeCell ref="C7:C10"/>
    <mergeCell ref="C12:C14"/>
  </mergeCells>
  <printOptions horizontalCentered="1"/>
  <pageMargins left="0.78740157480314965" right="0.78740157480314965" top="0.98425196850393704" bottom="0.78740157480314965" header="0.39370078740157483" footer="0.19685039370078741"/>
  <pageSetup paperSize="9" scale="71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Спецификация</vt:lpstr>
      <vt:lpstr>Спецификация!Заголовки_для_печати</vt:lpstr>
      <vt:lpstr>Спецификация!Область_печати</vt:lpstr>
    </vt:vector>
  </TitlesOfParts>
  <Company>JSC SN-MNG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Юрий Алексеевич Киндиков</dc:creator>
  <cp:lastModifiedBy>Наталья Юрьевна Штокина</cp:lastModifiedBy>
  <cp:lastPrinted>2015-07-09T11:08:11Z</cp:lastPrinted>
  <dcterms:created xsi:type="dcterms:W3CDTF">2014-06-20T03:33:44Z</dcterms:created>
  <dcterms:modified xsi:type="dcterms:W3CDTF">2015-07-09T11:08:45Z</dcterms:modified>
</cp:coreProperties>
</file>