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1 квартал\2- 37-КС-2017_Привед. опасного пр-ного об-та ц. 4 к правилам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1" i="54" l="1"/>
  <c r="D10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<sst xmlns="http://schemas.openxmlformats.org/spreadsheetml/2006/main" count="205" uniqueCount="180">
  <si>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</si>
  <si>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</si>
  <si>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</si>
  <si>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</si>
  <si>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</si>
  <si>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</si>
  <si>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</si>
  <si>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</si>
  <si>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</si>
  <si>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</si>
  <si>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</si>
  <si>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</si>
  <si>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</si>
  <si>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</si>
  <si>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</si>
  <si>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</si>
  <si>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</si>
  <si>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</si>
  <si>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</si>
  <si>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</si>
  <si>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</si>
  <si>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</si>
  <si>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</si>
  <si>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</si>
  <si>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</si>
  <si>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</si>
  <si>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</si>
  <si>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</si>
  <si>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</si>
  <si>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</si>
  <si>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</si>
  <si>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</si>
  <si>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</si>
  <si>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</si>
  <si>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</si>
  <si>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</si>
  <si>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</si>
  <si>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</si>
  <si>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</si>
  <si>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</si>
  <si>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</si>
  <si>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</si>
  <si>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</si>
  <si>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</si>
  <si>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</si>
  <si>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</si>
  <si>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</si>
  <si>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</si>
  <si>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</si>
  <si>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</si>
  <si>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</si>
  <si>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</si>
  <si>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</si>
  <si>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</si>
  <si>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</si>
  <si>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</si>
  <si>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</si>
  <si>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</si>
  <si>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</si>
  <si>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</si>
  <si>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</si>
  <si>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</si>
  <si>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</si>
  <si>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</si>
  <si>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</si>
  <si>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</si>
  <si>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</si>
  <si>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</si>
  <si>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</si>
  <si>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</si>
  <si>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</si>
  <si>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</si>
  <si>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</si>
  <si>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</si>
  <si>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</si>
  <si>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</si>
  <si>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</si>
  <si>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</si>
  <si>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</si>
  <si>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</si>
  <si>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</si>
  <si>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</si>
  <si>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</si>
  <si>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</si>
  <si>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</si>
  <si>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</si>
  <si>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</si>
  <si>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</si>
  <si>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</si>
  <si>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</si>
  <si>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</si>
  <si>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</si>
  <si>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</si>
  <si>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</si>
  <si>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</si>
  <si>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</si>
  <si>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</si>
  <si>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</si>
  <si>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</si>
  <si>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</si>
  <si>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</si>
  <si>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</si>
  <si>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</si>
  <si>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</si>
  <si>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</si>
  <si>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</si>
  <si>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</si>
  <si>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</si>
  <si>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</si>
  <si>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</si>
  <si>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</si>
  <si>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</si>
  <si>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</si>
  <si>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</si>
  <si>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</si>
  <si>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</si>
  <si>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</si>
  <si>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</si>
  <si>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</si>
  <si>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</si>
  <si>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</si>
  <si>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</si>
  <si>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</si>
  <si>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</si>
  <si>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</si>
  <si>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</si>
  <si>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</si>
  <si>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</si>
  <si>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</si>
  <si>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</si>
  <si>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</si>
  <si>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</si>
  <si>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</si>
  <si>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</si>
  <si>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</si>
  <si>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</si>
  <si>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</si>
  <si>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</si>
  <si>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</si>
  <si>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</si>
  <si>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</si>
  <si>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</si>
  <si>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</si>
  <si>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</si>
  <si>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</si>
  <si>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</si>
  <si>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</si>
  <si>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</si>
  <si>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</si>
  <si>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</si>
  <si>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</si>
  <si>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</si>
  <si>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</si>
  <si>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</si>
  <si>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</si>
  <si>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</si>
  <si>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</si>
  <si>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</si>
  <si>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</si>
  <si>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</si>
  <si>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</si>
  <si>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</si>
  <si>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а при указании претендентом НР и СП в процентном выражении - для расчета  принимается данный процент.</t>
  </si>
  <si>
    <t>Экспертная оценка доли затрат в общей сумме опциона</t>
  </si>
  <si>
    <t>Оцениваемый параметр
(ЗП план = ДР*0,12)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</si>
  <si>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</si>
  <si>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</si>
  <si>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</si>
  <si>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</si>
  <si>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</si>
  <si>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</si>
  <si>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</si>
  <si>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</si>
  <si>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</si>
  <si>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для данной методики принимается усредненный процент НР =68% (в среднем,исходя из видов работ ТМ, АТХ) , СП  = 48 %  (в среднем, исходя из видов работ ТМ, АТХ);</t>
  </si>
  <si>
    <t>Оцениваемый параметр
(ЗП план.пнр = ДР*0,03)</t>
  </si>
  <si>
    <t>«Комплекс работ по приведению опасного производственного объекта цеха №4 к требованиям правил" 2017 год</t>
  </si>
  <si>
    <t>«Комплекс работ по приведению  опасного производственного объекта цеха №4 к требованиям правил" 2017 год</t>
  </si>
  <si>
    <t>Приложение № 9.1. к ПДО</t>
  </si>
  <si>
    <t>Приложение № 9.2.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</si>
</sst>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90" zoomScaleNormal="90" zoomScaleSheetLayoutView="90" workbookViewId="0">
      <selection activeCell="G2" sqref="G2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 x14ac:dyDescent="0.25">
      <c r="G1" s="17" t="s">
        <v>178</v>
      </c>
    </row>
    <row r="2" spans="1:10" ht="36.75" customHeight="1" x14ac:dyDescent="0.25">
      <c r="A2" s="121" t="s">
        <v>121</v>
      </c>
      <c r="B2" s="122"/>
      <c r="C2" s="122"/>
      <c r="D2" s="122"/>
      <c r="E2" s="122"/>
      <c r="F2" s="122"/>
    </row>
    <row r="3" spans="1:10" ht="26.25" customHeight="1" thickBot="1" x14ac:dyDescent="0.3">
      <c r="A3" s="18"/>
      <c r="B3" s="130" t="s">
        <v>176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 x14ac:dyDescent="0.25">
      <c r="A4" s="123" t="s">
        <v>111</v>
      </c>
      <c r="B4" s="125" t="s">
        <v>67</v>
      </c>
      <c r="C4" s="123" t="s">
        <v>68</v>
      </c>
      <c r="D4" s="127"/>
      <c r="E4" s="128" t="s">
        <v>173</v>
      </c>
      <c r="F4" s="129"/>
      <c r="G4" s="119" t="s">
        <v>151</v>
      </c>
    </row>
    <row r="5" spans="1:10" ht="50.25" customHeight="1" thickBot="1" x14ac:dyDescent="0.3">
      <c r="A5" s="124"/>
      <c r="B5" s="126"/>
      <c r="C5" s="91" t="s">
        <v>122</v>
      </c>
      <c r="D5" s="92" t="s">
        <v>163</v>
      </c>
      <c r="E5" s="19" t="s">
        <v>124</v>
      </c>
      <c r="F5" s="20" t="s">
        <v>167</v>
      </c>
      <c r="G5" s="120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0.12</v>
      </c>
      <c r="E8" s="32" t="s">
        <v>171</v>
      </c>
      <c r="F8" s="33" t="s">
        <v>172</v>
      </c>
      <c r="G8" s="108" t="s">
        <v>164</v>
      </c>
    </row>
    <row r="9" spans="1:10" ht="23.25" customHeight="1" x14ac:dyDescent="0.25">
      <c r="A9" s="57" t="s">
        <v>61</v>
      </c>
      <c r="B9" s="56" t="s">
        <v>69</v>
      </c>
      <c r="C9" s="60"/>
      <c r="D9" s="95">
        <f>D8*0.15</f>
        <v>1.7999999999999999E-2</v>
      </c>
      <c r="E9" s="36" t="s">
        <v>94</v>
      </c>
      <c r="F9" s="37" t="s">
        <v>103</v>
      </c>
      <c r="G9" s="109" t="s">
        <v>152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(D8+D9)*0.68</f>
        <v>9.3839999999999993E-2</v>
      </c>
      <c r="E10" s="38" t="s">
        <v>95</v>
      </c>
      <c r="F10" s="37" t="s">
        <v>110</v>
      </c>
      <c r="G10" s="109" t="s">
        <v>152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(D8+D9)*0.48</f>
        <v>6.6239999999999993E-2</v>
      </c>
      <c r="E11" s="38" t="s">
        <v>96</v>
      </c>
      <c r="F11" s="37" t="s">
        <v>112</v>
      </c>
      <c r="G11" s="109" t="s">
        <v>152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6">
        <v>0.4</v>
      </c>
      <c r="E12" s="38" t="s">
        <v>88</v>
      </c>
      <c r="F12" s="37" t="s">
        <v>93</v>
      </c>
      <c r="G12" s="109" t="s">
        <v>165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4.8000000000000001E-2</v>
      </c>
      <c r="E13" s="39" t="s">
        <v>92</v>
      </c>
      <c r="F13" s="40" t="s">
        <v>82</v>
      </c>
      <c r="G13" s="109" t="s">
        <v>152</v>
      </c>
    </row>
    <row r="14" spans="1:10" s="58" customFormat="1" ht="31.5" customHeight="1" x14ac:dyDescent="0.25">
      <c r="A14" s="57" t="s">
        <v>66</v>
      </c>
      <c r="B14" s="56" t="s">
        <v>154</v>
      </c>
      <c r="C14" s="60"/>
      <c r="D14" s="96">
        <v>7.0000000000000007E-2</v>
      </c>
      <c r="E14" s="38" t="s">
        <v>88</v>
      </c>
      <c r="F14" s="37" t="s">
        <v>153</v>
      </c>
      <c r="G14" s="109" t="s">
        <v>165</v>
      </c>
    </row>
    <row r="15" spans="1:10" s="58" customFormat="1" ht="18" customHeight="1" x14ac:dyDescent="0.25">
      <c r="A15" s="57" t="s">
        <v>71</v>
      </c>
      <c r="B15" s="56" t="s">
        <v>155</v>
      </c>
      <c r="C15" s="60"/>
      <c r="D15" s="96">
        <f>0.02*D14</f>
        <v>1.4000000000000002E-3</v>
      </c>
      <c r="E15" s="39" t="s">
        <v>91</v>
      </c>
      <c r="F15" s="40" t="s">
        <v>156</v>
      </c>
      <c r="G15" s="109" t="s">
        <v>152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157</v>
      </c>
      <c r="G16" s="102" t="s">
        <v>157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152</v>
      </c>
    </row>
    <row r="18" spans="1:7" ht="23.25" customHeight="1" x14ac:dyDescent="0.25">
      <c r="A18" s="66" t="s">
        <v>75</v>
      </c>
      <c r="B18" s="56" t="s">
        <v>70</v>
      </c>
      <c r="C18" s="60"/>
      <c r="D18" s="96">
        <v>0.1</v>
      </c>
      <c r="E18" s="38" t="s">
        <v>88</v>
      </c>
      <c r="F18" s="37" t="s">
        <v>98</v>
      </c>
      <c r="G18" s="109" t="s">
        <v>166</v>
      </c>
    </row>
    <row r="19" spans="1:7" ht="24.75" customHeight="1" x14ac:dyDescent="0.25">
      <c r="A19" s="57" t="s">
        <v>76</v>
      </c>
      <c r="B19" s="56" t="s">
        <v>72</v>
      </c>
      <c r="C19" s="60"/>
      <c r="D19" s="96">
        <f>(D8+D9+D12+D13+D16+D17+D18)*0.0308</f>
        <v>2.1128800000000003E-2</v>
      </c>
      <c r="E19" s="36" t="s">
        <v>89</v>
      </c>
      <c r="F19" s="37" t="s">
        <v>125</v>
      </c>
      <c r="G19" s="109" t="s">
        <v>152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0.03</v>
      </c>
      <c r="E23" s="32" t="s">
        <v>169</v>
      </c>
      <c r="F23" s="33" t="s">
        <v>170</v>
      </c>
      <c r="G23" s="108" t="s">
        <v>175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4.4999999999999997E-3</v>
      </c>
      <c r="E24" s="36" t="s">
        <v>99</v>
      </c>
      <c r="F24" s="37" t="s">
        <v>104</v>
      </c>
      <c r="G24" s="109" t="s">
        <v>152</v>
      </c>
    </row>
    <row r="25" spans="1:7" x14ac:dyDescent="0.25">
      <c r="A25" s="41" t="s">
        <v>79</v>
      </c>
      <c r="B25" s="35" t="s">
        <v>159</v>
      </c>
      <c r="C25" s="60"/>
      <c r="D25" s="96">
        <f>(D23+D24)*0.5525</f>
        <v>1.9061249999999998E-2</v>
      </c>
      <c r="E25" s="38" t="s">
        <v>100</v>
      </c>
      <c r="F25" s="37" t="s">
        <v>116</v>
      </c>
      <c r="G25" s="109" t="s">
        <v>152</v>
      </c>
    </row>
    <row r="26" spans="1:7" ht="15.75" thickBot="1" x14ac:dyDescent="0.3">
      <c r="A26" s="41" t="s">
        <v>85</v>
      </c>
      <c r="B26" s="42" t="s">
        <v>160</v>
      </c>
      <c r="C26" s="60"/>
      <c r="D26" s="98">
        <f>(D23+D24)*0.32</f>
        <v>1.1039999999999999E-2</v>
      </c>
      <c r="E26" s="38" t="s">
        <v>101</v>
      </c>
      <c r="F26" s="37" t="s">
        <v>117</v>
      </c>
      <c r="G26" s="109" t="s">
        <v>152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1.0032100500000001</v>
      </c>
      <c r="E28" s="24"/>
      <c r="F28" s="50" t="s">
        <v>168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 x14ac:dyDescent="0.25"/>
    <row r="31" spans="1:7" ht="18" customHeight="1" x14ac:dyDescent="0.25">
      <c r="B31" s="17" t="s">
        <v>129</v>
      </c>
    </row>
    <row r="32" spans="1:7" s="58" customFormat="1" x14ac:dyDescent="0.25">
      <c r="B32" s="58" t="s">
        <v>174</v>
      </c>
      <c r="G32" s="105"/>
    </row>
    <row r="33" spans="2:7" s="58" customFormat="1" x14ac:dyDescent="0.25">
      <c r="B33" s="58" t="s">
        <v>162</v>
      </c>
      <c r="G33" s="105"/>
    </row>
    <row r="34" spans="2:7" ht="15.75" customHeight="1" x14ac:dyDescent="0.25"/>
    <row r="35" spans="2:7" x14ac:dyDescent="0.25">
      <c r="B35" s="89" t="s">
        <v>161</v>
      </c>
    </row>
    <row r="36" spans="2:7" x14ac:dyDescent="0.25">
      <c r="B36" s="89" t="s">
        <v>158</v>
      </c>
    </row>
    <row r="37" spans="2:7" s="58" customFormat="1" x14ac:dyDescent="0.25">
      <c r="B37" s="58" t="s">
        <v>162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rintOptions horizontalCentered="1"/>
  <pageMargins left="0.47244094488188981" right="0.31496062992125984" top="0.62992125984251968" bottom="0.19685039370078741" header="0.31496062992125984" footer="0.15748031496062992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G2" sqref="G2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179</v>
      </c>
    </row>
    <row r="2" spans="1:9" x14ac:dyDescent="0.25">
      <c r="E2" s="17"/>
      <c r="F2" s="17"/>
    </row>
    <row r="3" spans="1:9" ht="15" customHeight="1" x14ac:dyDescent="0.25">
      <c r="A3" s="131" t="s">
        <v>150</v>
      </c>
      <c r="B3" s="131"/>
      <c r="C3" s="131"/>
      <c r="D3" s="131"/>
      <c r="E3" s="131"/>
      <c r="F3" s="131"/>
      <c r="G3" s="131"/>
      <c r="H3" s="131"/>
    </row>
    <row r="4" spans="1:9" ht="15" customHeight="1" x14ac:dyDescent="0.25">
      <c r="A4" s="132" t="s">
        <v>177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130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131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132</v>
      </c>
      <c r="B8" s="68"/>
      <c r="C8" s="68"/>
      <c r="D8" s="69"/>
      <c r="E8" s="70">
        <v>10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133</v>
      </c>
      <c r="B10" s="72" t="s">
        <v>134</v>
      </c>
      <c r="C10" s="72" t="s">
        <v>135</v>
      </c>
      <c r="D10" s="72" t="s">
        <v>136</v>
      </c>
      <c r="E10" s="72" t="s">
        <v>137</v>
      </c>
      <c r="F10" s="72" t="s">
        <v>138</v>
      </c>
      <c r="G10" s="72" t="s">
        <v>139</v>
      </c>
      <c r="H10" s="72" t="s">
        <v>140</v>
      </c>
      <c r="I10" s="72" t="s">
        <v>141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142</v>
      </c>
      <c r="E11" s="73" t="s">
        <v>143</v>
      </c>
      <c r="F11" s="73" t="s">
        <v>144</v>
      </c>
      <c r="G11" s="73" t="s">
        <v>145</v>
      </c>
      <c r="H11" s="73" t="s">
        <v>146</v>
      </c>
      <c r="I11" s="73" t="s">
        <v>147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148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149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rintOptions horizontalCentered="1"/>
  <pageMargins left="0.70866141732283472" right="0.70866141732283472" top="0.6692913385826772" bottom="0.74803149606299213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2017-02-03T08:12:49Z</cp:lastPrinted>
  <dcterms:created xsi:type="dcterms:W3CDTF">2010-09-28T10:04:17Z</dcterms:created>
  <dcterms:modified xsi:type="dcterms:W3CDTF">2017-02-03T08:12:58Z</dcterms:modified>
</cp:coreProperties>
</file>